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2" r:id="rId1"/>
  </sheets>
  <definedNames>
    <definedName name="_xlnm._FilterDatabase" localSheetId="0" hidden="1">'Sheet1 (2)'!$A$4:$A$28</definedName>
    <definedName name="_xlnm.Print_Area" localSheetId="0">'Sheet1 (2)'!$A$1:$R$28</definedName>
  </definedNames>
  <calcPr calcId="144525"/>
</workbook>
</file>

<file path=xl/sharedStrings.xml><?xml version="1.0" encoding="utf-8"?>
<sst xmlns="http://schemas.openxmlformats.org/spreadsheetml/2006/main" count="48" uniqueCount="41">
  <si>
    <t>附件1</t>
  </si>
  <si>
    <t>大足区2021年危房改造补助资金明细表</t>
  </si>
  <si>
    <t>单位：万元</t>
  </si>
  <si>
    <t>镇街</t>
  </si>
  <si>
    <t>C级</t>
  </si>
  <si>
    <t>D级</t>
  </si>
  <si>
    <t>无房</t>
  </si>
  <si>
    <t>合计</t>
  </si>
  <si>
    <t>户数</t>
  </si>
  <si>
    <t>渝财建〔2020〕417号资金</t>
  </si>
  <si>
    <t>渝财建〔2019〕353号资金</t>
  </si>
  <si>
    <t>区级补助资金</t>
  </si>
  <si>
    <t>资金小计</t>
  </si>
  <si>
    <t>渝财建〔2021〕129号资金</t>
  </si>
  <si>
    <t>资金</t>
  </si>
  <si>
    <t>渝财建〔2020〕417号</t>
  </si>
  <si>
    <t>渝财建〔2019〕353号</t>
  </si>
  <si>
    <t>渝财建〔2021〕129号</t>
  </si>
  <si>
    <t>区级</t>
  </si>
  <si>
    <t>小计</t>
  </si>
  <si>
    <t>棠香街道</t>
  </si>
  <si>
    <t>龙岗街道</t>
  </si>
  <si>
    <t>智凤街道</t>
  </si>
  <si>
    <t>龙水镇</t>
  </si>
  <si>
    <t>邮亭镇</t>
  </si>
  <si>
    <t>万古镇</t>
  </si>
  <si>
    <t>珠溪镇</t>
  </si>
  <si>
    <t>中敖镇</t>
  </si>
  <si>
    <t>三驱镇</t>
  </si>
  <si>
    <t>石马镇</t>
  </si>
  <si>
    <t>雍溪镇</t>
  </si>
  <si>
    <t>玉龙镇</t>
  </si>
  <si>
    <t>宝兴镇</t>
  </si>
  <si>
    <t>拾万镇</t>
  </si>
  <si>
    <t>铁山镇</t>
  </si>
  <si>
    <t>回龙镇</t>
  </si>
  <si>
    <t>国梁镇</t>
  </si>
  <si>
    <t>金山镇</t>
  </si>
  <si>
    <t>高升镇</t>
  </si>
  <si>
    <t>龙石镇</t>
  </si>
  <si>
    <t>高坪镇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</si>
</sst>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仿宋_GBK"/>
      <charset val="134"/>
    </font>
    <font>
      <sz val="14"/>
      <name val="方正黑体_GBK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11"/>
      <name val="方正仿宋_GBK"/>
      <charset val="134"/>
    </font>
    <font>
      <sz val="10"/>
      <name val="方正小标宋_GBK"/>
      <charset val="134"/>
    </font>
    <font>
      <sz val="12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27" fillId="22" borderId="1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tabSelected="1" workbookViewId="0">
      <pane ySplit="6" topLeftCell="A23" activePane="bottomLeft" state="frozen"/>
      <selection/>
      <selection pane="bottomLeft" activeCell="C34" sqref="C34"/>
    </sheetView>
  </sheetViews>
  <sheetFormatPr defaultColWidth="9" defaultRowHeight="13.5"/>
  <cols>
    <col min="1" max="1" width="11" style="3" customWidth="1"/>
    <col min="2" max="2" width="7.875" style="4" customWidth="1"/>
    <col min="3" max="3" width="15" style="4" customWidth="1"/>
    <col min="4" max="4" width="8.25" style="4" customWidth="1"/>
    <col min="5" max="5" width="15.125" style="4" customWidth="1"/>
    <col min="6" max="6" width="14.75" style="4" customWidth="1"/>
    <col min="7" max="8" width="10.2083333333333" style="4" customWidth="1"/>
    <col min="9" max="9" width="8" style="4" customWidth="1"/>
    <col min="10" max="10" width="15.375" style="4" customWidth="1"/>
    <col min="11" max="11" width="15" style="4" customWidth="1"/>
    <col min="12" max="12" width="10.5" style="4" customWidth="1"/>
    <col min="13" max="13" width="10.2083333333333" style="4" customWidth="1"/>
    <col min="14" max="16" width="10.625" style="4" customWidth="1"/>
    <col min="17" max="18" width="10.2083333333333" style="4" customWidth="1"/>
    <col min="19" max="16384" width="9" style="1"/>
  </cols>
  <sheetData>
    <row r="1" ht="18.75" spans="1:1">
      <c r="A1" s="5" t="s">
        <v>0</v>
      </c>
    </row>
    <row r="2" ht="27" spans="1:18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27" spans="1:18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3" t="s">
        <v>2</v>
      </c>
    </row>
    <row r="4" s="2" customFormat="1" ht="22" customHeight="1" spans="1:18">
      <c r="A4" s="8" t="s">
        <v>3</v>
      </c>
      <c r="B4" s="9" t="s">
        <v>4</v>
      </c>
      <c r="C4" s="9"/>
      <c r="D4" s="9" t="s">
        <v>5</v>
      </c>
      <c r="E4" s="9"/>
      <c r="F4" s="9"/>
      <c r="G4" s="9"/>
      <c r="H4" s="9"/>
      <c r="I4" s="18" t="s">
        <v>6</v>
      </c>
      <c r="J4" s="19"/>
      <c r="K4" s="19"/>
      <c r="L4" s="20"/>
      <c r="M4" s="9" t="s">
        <v>7</v>
      </c>
      <c r="N4" s="9"/>
      <c r="O4" s="9"/>
      <c r="P4" s="9"/>
      <c r="Q4" s="9"/>
      <c r="R4" s="9"/>
    </row>
    <row r="5" s="2" customFormat="1" ht="20" customHeight="1" spans="1:18">
      <c r="A5" s="10"/>
      <c r="B5" s="11" t="s">
        <v>8</v>
      </c>
      <c r="C5" s="11" t="s">
        <v>9</v>
      </c>
      <c r="D5" s="11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8</v>
      </c>
      <c r="J5" s="12" t="s">
        <v>13</v>
      </c>
      <c r="K5" s="12" t="s">
        <v>10</v>
      </c>
      <c r="L5" s="12" t="s">
        <v>12</v>
      </c>
      <c r="M5" s="12" t="s">
        <v>8</v>
      </c>
      <c r="N5" s="18" t="s">
        <v>14</v>
      </c>
      <c r="O5" s="19"/>
      <c r="P5" s="19"/>
      <c r="Q5" s="19"/>
      <c r="R5" s="20"/>
    </row>
    <row r="6" s="2" customFormat="1" ht="55" customHeight="1" spans="1:18">
      <c r="A6" s="13"/>
      <c r="B6" s="11"/>
      <c r="C6" s="11"/>
      <c r="D6" s="11"/>
      <c r="E6" s="14"/>
      <c r="F6" s="14"/>
      <c r="G6" s="14"/>
      <c r="H6" s="14"/>
      <c r="I6" s="14"/>
      <c r="J6" s="14"/>
      <c r="K6" s="14"/>
      <c r="L6" s="14"/>
      <c r="M6" s="14"/>
      <c r="N6" s="11" t="s">
        <v>15</v>
      </c>
      <c r="O6" s="11" t="s">
        <v>16</v>
      </c>
      <c r="P6" s="11" t="s">
        <v>17</v>
      </c>
      <c r="Q6" s="11" t="s">
        <v>18</v>
      </c>
      <c r="R6" s="11" t="s">
        <v>19</v>
      </c>
    </row>
    <row r="7" s="2" customFormat="1" ht="27" customHeight="1" spans="1:19">
      <c r="A7" s="15" t="s">
        <v>20</v>
      </c>
      <c r="B7" s="16">
        <v>4</v>
      </c>
      <c r="C7" s="16">
        <f t="shared" ref="C7:C27" si="0">B7*0.75</f>
        <v>3</v>
      </c>
      <c r="D7" s="16">
        <v>8</v>
      </c>
      <c r="E7" s="16">
        <v>28</v>
      </c>
      <c r="F7" s="16"/>
      <c r="G7" s="16">
        <v>0</v>
      </c>
      <c r="H7" s="16">
        <f>D7*3.5</f>
        <v>28</v>
      </c>
      <c r="I7" s="21">
        <v>2</v>
      </c>
      <c r="J7" s="16">
        <f t="shared" ref="J7:J16" si="1">I7*3.5</f>
        <v>7</v>
      </c>
      <c r="K7" s="16"/>
      <c r="L7" s="16">
        <f>SUM(J7:K7)</f>
        <v>7</v>
      </c>
      <c r="M7" s="16">
        <f t="shared" ref="M7:M27" si="2">B7+D7+I7</f>
        <v>14</v>
      </c>
      <c r="N7" s="16">
        <f>C7+E7</f>
        <v>31</v>
      </c>
      <c r="O7" s="16">
        <f>F7+K7</f>
        <v>0</v>
      </c>
      <c r="P7" s="16">
        <f>J7</f>
        <v>7</v>
      </c>
      <c r="Q7" s="16">
        <f>G7</f>
        <v>0</v>
      </c>
      <c r="R7" s="16">
        <f>SUM(N7:Q7)</f>
        <v>38</v>
      </c>
      <c r="S7" s="24"/>
    </row>
    <row r="8" s="2" customFormat="1" ht="27" customHeight="1" spans="1:19">
      <c r="A8" s="15" t="s">
        <v>21</v>
      </c>
      <c r="B8" s="16">
        <v>2</v>
      </c>
      <c r="C8" s="16">
        <f t="shared" si="0"/>
        <v>1.5</v>
      </c>
      <c r="D8" s="16">
        <v>3</v>
      </c>
      <c r="E8" s="16">
        <v>10.5</v>
      </c>
      <c r="F8" s="16"/>
      <c r="G8" s="16">
        <v>0</v>
      </c>
      <c r="H8" s="16">
        <f t="shared" ref="H8:H28" si="3">D8*3.5</f>
        <v>10.5</v>
      </c>
      <c r="I8" s="21">
        <v>0</v>
      </c>
      <c r="J8" s="16">
        <f t="shared" si="1"/>
        <v>0</v>
      </c>
      <c r="K8" s="16"/>
      <c r="L8" s="16">
        <f t="shared" ref="L8:L27" si="4">SUM(J8:K8)</f>
        <v>0</v>
      </c>
      <c r="M8" s="16">
        <f t="shared" si="2"/>
        <v>5</v>
      </c>
      <c r="N8" s="16">
        <f t="shared" ref="N8:N28" si="5">C8+E8</f>
        <v>12</v>
      </c>
      <c r="O8" s="16">
        <f t="shared" ref="O8:O27" si="6">F8+K8</f>
        <v>0</v>
      </c>
      <c r="P8" s="16">
        <f t="shared" ref="P8:P27" si="7">J8</f>
        <v>0</v>
      </c>
      <c r="Q8" s="16">
        <f t="shared" ref="Q8:Q27" si="8">G8</f>
        <v>0</v>
      </c>
      <c r="R8" s="16">
        <f t="shared" ref="R8:R27" si="9">SUM(N8:Q8)</f>
        <v>12</v>
      </c>
      <c r="S8" s="24"/>
    </row>
    <row r="9" s="2" customFormat="1" ht="27" customHeight="1" spans="1:19">
      <c r="A9" s="15" t="s">
        <v>22</v>
      </c>
      <c r="B9" s="16">
        <v>0</v>
      </c>
      <c r="C9" s="16">
        <f t="shared" si="0"/>
        <v>0</v>
      </c>
      <c r="D9" s="16">
        <v>6</v>
      </c>
      <c r="E9" s="16">
        <v>21</v>
      </c>
      <c r="F9" s="16"/>
      <c r="G9" s="16">
        <v>0</v>
      </c>
      <c r="H9" s="16">
        <f t="shared" si="3"/>
        <v>21</v>
      </c>
      <c r="I9" s="21">
        <v>0</v>
      </c>
      <c r="J9" s="16">
        <f t="shared" si="1"/>
        <v>0</v>
      </c>
      <c r="K9" s="16"/>
      <c r="L9" s="16">
        <f t="shared" si="4"/>
        <v>0</v>
      </c>
      <c r="M9" s="16">
        <f t="shared" si="2"/>
        <v>6</v>
      </c>
      <c r="N9" s="16">
        <f t="shared" si="5"/>
        <v>21</v>
      </c>
      <c r="O9" s="16">
        <f t="shared" si="6"/>
        <v>0</v>
      </c>
      <c r="P9" s="16">
        <f t="shared" si="7"/>
        <v>0</v>
      </c>
      <c r="Q9" s="16">
        <f t="shared" si="8"/>
        <v>0</v>
      </c>
      <c r="R9" s="16">
        <f t="shared" si="9"/>
        <v>21</v>
      </c>
      <c r="S9" s="24"/>
    </row>
    <row r="10" s="2" customFormat="1" ht="27" customHeight="1" spans="1:19">
      <c r="A10" s="15" t="s">
        <v>23</v>
      </c>
      <c r="B10" s="16">
        <v>9</v>
      </c>
      <c r="C10" s="16">
        <f t="shared" si="0"/>
        <v>6.75</v>
      </c>
      <c r="D10" s="16">
        <v>4</v>
      </c>
      <c r="E10" s="16">
        <v>14</v>
      </c>
      <c r="F10" s="16"/>
      <c r="G10" s="16">
        <v>0</v>
      </c>
      <c r="H10" s="16">
        <f t="shared" si="3"/>
        <v>14</v>
      </c>
      <c r="I10" s="21">
        <v>4</v>
      </c>
      <c r="J10" s="16">
        <f t="shared" si="1"/>
        <v>14</v>
      </c>
      <c r="K10" s="16"/>
      <c r="L10" s="16">
        <f t="shared" si="4"/>
        <v>14</v>
      </c>
      <c r="M10" s="16">
        <f t="shared" si="2"/>
        <v>17</v>
      </c>
      <c r="N10" s="16">
        <f t="shared" si="5"/>
        <v>20.75</v>
      </c>
      <c r="O10" s="16">
        <f t="shared" si="6"/>
        <v>0</v>
      </c>
      <c r="P10" s="16">
        <f t="shared" si="7"/>
        <v>14</v>
      </c>
      <c r="Q10" s="16">
        <f t="shared" si="8"/>
        <v>0</v>
      </c>
      <c r="R10" s="16">
        <f t="shared" si="9"/>
        <v>34.75</v>
      </c>
      <c r="S10" s="24"/>
    </row>
    <row r="11" s="1" customFormat="1" ht="27" customHeight="1" spans="1:19">
      <c r="A11" s="15" t="s">
        <v>24</v>
      </c>
      <c r="B11" s="17">
        <v>1</v>
      </c>
      <c r="C11" s="16">
        <f t="shared" si="0"/>
        <v>0.75</v>
      </c>
      <c r="D11" s="17">
        <v>6</v>
      </c>
      <c r="E11" s="17">
        <f>21-2.75</f>
        <v>18.25</v>
      </c>
      <c r="F11" s="17">
        <v>2.75</v>
      </c>
      <c r="G11" s="16">
        <v>0</v>
      </c>
      <c r="H11" s="16">
        <f t="shared" si="3"/>
        <v>21</v>
      </c>
      <c r="I11" s="22">
        <v>5</v>
      </c>
      <c r="J11" s="16">
        <f t="shared" si="1"/>
        <v>17.5</v>
      </c>
      <c r="K11" s="16"/>
      <c r="L11" s="16">
        <f t="shared" si="4"/>
        <v>17.5</v>
      </c>
      <c r="M11" s="16">
        <f t="shared" si="2"/>
        <v>12</v>
      </c>
      <c r="N11" s="16">
        <f t="shared" si="5"/>
        <v>19</v>
      </c>
      <c r="O11" s="16">
        <f t="shared" si="6"/>
        <v>2.75</v>
      </c>
      <c r="P11" s="16">
        <f t="shared" si="7"/>
        <v>17.5</v>
      </c>
      <c r="Q11" s="16">
        <f t="shared" si="8"/>
        <v>0</v>
      </c>
      <c r="R11" s="16">
        <f t="shared" si="9"/>
        <v>39.25</v>
      </c>
      <c r="S11" s="24"/>
    </row>
    <row r="12" s="1" customFormat="1" ht="27" customHeight="1" spans="1:19">
      <c r="A12" s="15" t="s">
        <v>25</v>
      </c>
      <c r="B12" s="17">
        <v>0</v>
      </c>
      <c r="C12" s="16">
        <f t="shared" si="0"/>
        <v>0</v>
      </c>
      <c r="D12" s="17">
        <v>1</v>
      </c>
      <c r="E12" s="17">
        <v>3.5</v>
      </c>
      <c r="F12" s="17"/>
      <c r="G12" s="16">
        <v>0</v>
      </c>
      <c r="H12" s="16">
        <f t="shared" si="3"/>
        <v>3.5</v>
      </c>
      <c r="I12" s="22">
        <v>0</v>
      </c>
      <c r="J12" s="16">
        <f t="shared" si="1"/>
        <v>0</v>
      </c>
      <c r="K12" s="16"/>
      <c r="L12" s="16">
        <f t="shared" si="4"/>
        <v>0</v>
      </c>
      <c r="M12" s="16">
        <f t="shared" si="2"/>
        <v>1</v>
      </c>
      <c r="N12" s="16">
        <f t="shared" si="5"/>
        <v>3.5</v>
      </c>
      <c r="O12" s="16">
        <f t="shared" si="6"/>
        <v>0</v>
      </c>
      <c r="P12" s="16">
        <f t="shared" si="7"/>
        <v>0</v>
      </c>
      <c r="Q12" s="16">
        <f t="shared" si="8"/>
        <v>0</v>
      </c>
      <c r="R12" s="16">
        <f t="shared" si="9"/>
        <v>3.5</v>
      </c>
      <c r="S12" s="24"/>
    </row>
    <row r="13" s="1" customFormat="1" ht="27" customHeight="1" spans="1:19">
      <c r="A13" s="15" t="s">
        <v>26</v>
      </c>
      <c r="B13" s="17">
        <v>7</v>
      </c>
      <c r="C13" s="16">
        <f t="shared" si="0"/>
        <v>5.25</v>
      </c>
      <c r="D13" s="17">
        <v>6</v>
      </c>
      <c r="E13" s="17"/>
      <c r="F13" s="16">
        <v>21</v>
      </c>
      <c r="G13" s="16">
        <v>0</v>
      </c>
      <c r="H13" s="16">
        <f t="shared" si="3"/>
        <v>21</v>
      </c>
      <c r="I13" s="22">
        <v>3</v>
      </c>
      <c r="J13" s="16">
        <f t="shared" si="1"/>
        <v>10.5</v>
      </c>
      <c r="K13" s="16"/>
      <c r="L13" s="16">
        <f t="shared" si="4"/>
        <v>10.5</v>
      </c>
      <c r="M13" s="16">
        <f t="shared" si="2"/>
        <v>16</v>
      </c>
      <c r="N13" s="16">
        <f t="shared" si="5"/>
        <v>5.25</v>
      </c>
      <c r="O13" s="16">
        <f t="shared" si="6"/>
        <v>21</v>
      </c>
      <c r="P13" s="16">
        <f t="shared" si="7"/>
        <v>10.5</v>
      </c>
      <c r="Q13" s="16">
        <f t="shared" si="8"/>
        <v>0</v>
      </c>
      <c r="R13" s="16">
        <f t="shared" si="9"/>
        <v>36.75</v>
      </c>
      <c r="S13" s="24"/>
    </row>
    <row r="14" ht="27" customHeight="1" spans="1:19">
      <c r="A14" s="16" t="s">
        <v>27</v>
      </c>
      <c r="B14" s="17">
        <v>7</v>
      </c>
      <c r="C14" s="16">
        <f t="shared" si="0"/>
        <v>5.25</v>
      </c>
      <c r="D14" s="17">
        <v>4</v>
      </c>
      <c r="E14" s="17"/>
      <c r="F14" s="16">
        <v>14</v>
      </c>
      <c r="G14" s="16">
        <v>0</v>
      </c>
      <c r="H14" s="16">
        <f t="shared" si="3"/>
        <v>14</v>
      </c>
      <c r="I14" s="22">
        <v>8</v>
      </c>
      <c r="J14" s="16">
        <f t="shared" si="1"/>
        <v>28</v>
      </c>
      <c r="K14" s="16"/>
      <c r="L14" s="16">
        <f t="shared" si="4"/>
        <v>28</v>
      </c>
      <c r="M14" s="16">
        <f t="shared" si="2"/>
        <v>19</v>
      </c>
      <c r="N14" s="16">
        <f t="shared" si="5"/>
        <v>5.25</v>
      </c>
      <c r="O14" s="16">
        <f t="shared" si="6"/>
        <v>14</v>
      </c>
      <c r="P14" s="16">
        <f t="shared" si="7"/>
        <v>28</v>
      </c>
      <c r="Q14" s="16">
        <f t="shared" si="8"/>
        <v>0</v>
      </c>
      <c r="R14" s="16">
        <f t="shared" si="9"/>
        <v>47.25</v>
      </c>
      <c r="S14" s="24"/>
    </row>
    <row r="15" s="1" customFormat="1" ht="27" customHeight="1" spans="1:19">
      <c r="A15" s="16" t="s">
        <v>28</v>
      </c>
      <c r="B15" s="17">
        <v>6</v>
      </c>
      <c r="C15" s="16">
        <f t="shared" si="0"/>
        <v>4.5</v>
      </c>
      <c r="D15" s="17">
        <v>7</v>
      </c>
      <c r="E15" s="17"/>
      <c r="F15" s="16">
        <v>17.3004</v>
      </c>
      <c r="G15" s="16">
        <v>7.1996</v>
      </c>
      <c r="H15" s="16">
        <f t="shared" si="3"/>
        <v>24.5</v>
      </c>
      <c r="I15" s="22">
        <v>8</v>
      </c>
      <c r="J15" s="16">
        <f t="shared" si="1"/>
        <v>28</v>
      </c>
      <c r="K15" s="16"/>
      <c r="L15" s="16">
        <f t="shared" si="4"/>
        <v>28</v>
      </c>
      <c r="M15" s="16">
        <f t="shared" si="2"/>
        <v>21</v>
      </c>
      <c r="N15" s="16">
        <f t="shared" si="5"/>
        <v>4.5</v>
      </c>
      <c r="O15" s="16">
        <f t="shared" si="6"/>
        <v>17.3004</v>
      </c>
      <c r="P15" s="16">
        <f t="shared" si="7"/>
        <v>28</v>
      </c>
      <c r="Q15" s="16">
        <f t="shared" si="8"/>
        <v>7.1996</v>
      </c>
      <c r="R15" s="16">
        <f t="shared" si="9"/>
        <v>57</v>
      </c>
      <c r="S15" s="24"/>
    </row>
    <row r="16" s="1" customFormat="1" ht="27" customHeight="1" spans="1:19">
      <c r="A16" s="15" t="s">
        <v>29</v>
      </c>
      <c r="B16" s="17">
        <v>1</v>
      </c>
      <c r="C16" s="16">
        <f t="shared" si="0"/>
        <v>0.75</v>
      </c>
      <c r="D16" s="17">
        <v>2</v>
      </c>
      <c r="E16" s="17"/>
      <c r="F16" s="16">
        <v>2.8</v>
      </c>
      <c r="G16" s="16">
        <v>4.2</v>
      </c>
      <c r="H16" s="16">
        <f t="shared" si="3"/>
        <v>7</v>
      </c>
      <c r="I16" s="22">
        <v>3</v>
      </c>
      <c r="J16" s="16">
        <f t="shared" si="1"/>
        <v>10.5</v>
      </c>
      <c r="K16" s="16"/>
      <c r="L16" s="16">
        <f t="shared" si="4"/>
        <v>10.5</v>
      </c>
      <c r="M16" s="16">
        <f t="shared" si="2"/>
        <v>6</v>
      </c>
      <c r="N16" s="16">
        <f t="shared" si="5"/>
        <v>0.75</v>
      </c>
      <c r="O16" s="16">
        <f t="shared" si="6"/>
        <v>2.8</v>
      </c>
      <c r="P16" s="16">
        <f t="shared" si="7"/>
        <v>10.5</v>
      </c>
      <c r="Q16" s="16">
        <f t="shared" si="8"/>
        <v>4.2</v>
      </c>
      <c r="R16" s="16">
        <f t="shared" si="9"/>
        <v>18.25</v>
      </c>
      <c r="S16" s="24"/>
    </row>
    <row r="17" s="1" customFormat="1" ht="27" customHeight="1" spans="1:19">
      <c r="A17" s="16" t="s">
        <v>30</v>
      </c>
      <c r="B17" s="17">
        <v>2</v>
      </c>
      <c r="C17" s="16">
        <f t="shared" si="0"/>
        <v>1.5</v>
      </c>
      <c r="D17" s="17">
        <v>2</v>
      </c>
      <c r="E17" s="17"/>
      <c r="F17" s="16">
        <v>2.8</v>
      </c>
      <c r="G17" s="16">
        <v>4.2</v>
      </c>
      <c r="H17" s="16">
        <f t="shared" si="3"/>
        <v>7</v>
      </c>
      <c r="I17" s="22">
        <v>1</v>
      </c>
      <c r="J17" s="16"/>
      <c r="K17" s="16">
        <f t="shared" ref="K7:K27" si="10">I17*3.5</f>
        <v>3.5</v>
      </c>
      <c r="L17" s="16">
        <f t="shared" si="4"/>
        <v>3.5</v>
      </c>
      <c r="M17" s="16">
        <f t="shared" si="2"/>
        <v>5</v>
      </c>
      <c r="N17" s="16">
        <f t="shared" si="5"/>
        <v>1.5</v>
      </c>
      <c r="O17" s="16">
        <f t="shared" si="6"/>
        <v>6.3</v>
      </c>
      <c r="P17" s="16">
        <f t="shared" si="7"/>
        <v>0</v>
      </c>
      <c r="Q17" s="16">
        <f t="shared" si="8"/>
        <v>4.2</v>
      </c>
      <c r="R17" s="16">
        <f t="shared" si="9"/>
        <v>12</v>
      </c>
      <c r="S17" s="24"/>
    </row>
    <row r="18" s="1" customFormat="1" ht="27" customHeight="1" spans="1:19">
      <c r="A18" s="16" t="s">
        <v>31</v>
      </c>
      <c r="B18" s="17">
        <v>2</v>
      </c>
      <c r="C18" s="16">
        <f t="shared" si="0"/>
        <v>1.5</v>
      </c>
      <c r="D18" s="17">
        <v>1</v>
      </c>
      <c r="E18" s="17"/>
      <c r="F18" s="16">
        <v>1.4</v>
      </c>
      <c r="G18" s="16">
        <v>2.1</v>
      </c>
      <c r="H18" s="16">
        <f t="shared" si="3"/>
        <v>3.5</v>
      </c>
      <c r="I18" s="22">
        <v>1</v>
      </c>
      <c r="J18" s="16"/>
      <c r="K18" s="16">
        <f t="shared" si="10"/>
        <v>3.5</v>
      </c>
      <c r="L18" s="16">
        <f t="shared" si="4"/>
        <v>3.5</v>
      </c>
      <c r="M18" s="16">
        <f t="shared" si="2"/>
        <v>4</v>
      </c>
      <c r="N18" s="16">
        <f t="shared" si="5"/>
        <v>1.5</v>
      </c>
      <c r="O18" s="16">
        <f t="shared" si="6"/>
        <v>4.9</v>
      </c>
      <c r="P18" s="16">
        <f t="shared" si="7"/>
        <v>0</v>
      </c>
      <c r="Q18" s="16">
        <f t="shared" si="8"/>
        <v>2.1</v>
      </c>
      <c r="R18" s="16">
        <f t="shared" si="9"/>
        <v>8.5</v>
      </c>
      <c r="S18" s="24"/>
    </row>
    <row r="19" s="1" customFormat="1" ht="27" customHeight="1" spans="1:19">
      <c r="A19" s="15" t="s">
        <v>32</v>
      </c>
      <c r="B19" s="17">
        <v>6</v>
      </c>
      <c r="C19" s="16">
        <f t="shared" si="0"/>
        <v>4.5</v>
      </c>
      <c r="D19" s="17">
        <v>10</v>
      </c>
      <c r="E19" s="17"/>
      <c r="F19" s="16">
        <v>14</v>
      </c>
      <c r="G19" s="16">
        <v>21</v>
      </c>
      <c r="H19" s="16">
        <f t="shared" si="3"/>
        <v>35</v>
      </c>
      <c r="I19" s="22">
        <v>6</v>
      </c>
      <c r="J19" s="16">
        <v>5.95</v>
      </c>
      <c r="K19" s="16">
        <v>15.05</v>
      </c>
      <c r="L19" s="16">
        <f t="shared" si="4"/>
        <v>21</v>
      </c>
      <c r="M19" s="16">
        <f t="shared" si="2"/>
        <v>22</v>
      </c>
      <c r="N19" s="16">
        <f t="shared" si="5"/>
        <v>4.5</v>
      </c>
      <c r="O19" s="16">
        <f t="shared" si="6"/>
        <v>29.05</v>
      </c>
      <c r="P19" s="16">
        <f t="shared" si="7"/>
        <v>5.95</v>
      </c>
      <c r="Q19" s="16">
        <f t="shared" si="8"/>
        <v>21</v>
      </c>
      <c r="R19" s="16">
        <f t="shared" si="9"/>
        <v>60.5</v>
      </c>
      <c r="S19" s="24"/>
    </row>
    <row r="20" ht="27" customHeight="1" spans="1:19">
      <c r="A20" s="16" t="s">
        <v>33</v>
      </c>
      <c r="B20" s="17">
        <v>1</v>
      </c>
      <c r="C20" s="16">
        <f t="shared" si="0"/>
        <v>0.75</v>
      </c>
      <c r="D20" s="17">
        <v>2</v>
      </c>
      <c r="E20" s="17"/>
      <c r="F20" s="16">
        <v>2.8</v>
      </c>
      <c r="G20" s="16">
        <v>4.2</v>
      </c>
      <c r="H20" s="16">
        <f t="shared" si="3"/>
        <v>7</v>
      </c>
      <c r="I20" s="22">
        <v>0</v>
      </c>
      <c r="J20" s="21"/>
      <c r="K20" s="16">
        <f t="shared" si="10"/>
        <v>0</v>
      </c>
      <c r="L20" s="16">
        <f t="shared" si="4"/>
        <v>0</v>
      </c>
      <c r="M20" s="16">
        <f t="shared" si="2"/>
        <v>3</v>
      </c>
      <c r="N20" s="16">
        <f t="shared" si="5"/>
        <v>0.75</v>
      </c>
      <c r="O20" s="16">
        <f t="shared" si="6"/>
        <v>2.8</v>
      </c>
      <c r="P20" s="16">
        <f t="shared" si="7"/>
        <v>0</v>
      </c>
      <c r="Q20" s="16">
        <f t="shared" si="8"/>
        <v>4.2</v>
      </c>
      <c r="R20" s="16">
        <f t="shared" si="9"/>
        <v>7.75</v>
      </c>
      <c r="S20" s="24"/>
    </row>
    <row r="21" s="1" customFormat="1" ht="27" customHeight="1" spans="1:19">
      <c r="A21" s="16" t="s">
        <v>34</v>
      </c>
      <c r="B21" s="17">
        <v>1</v>
      </c>
      <c r="C21" s="16">
        <f t="shared" si="0"/>
        <v>0.75</v>
      </c>
      <c r="D21" s="17">
        <v>5</v>
      </c>
      <c r="E21" s="17"/>
      <c r="F21" s="16">
        <v>7</v>
      </c>
      <c r="G21" s="16">
        <v>10.5</v>
      </c>
      <c r="H21" s="16">
        <f t="shared" si="3"/>
        <v>17.5</v>
      </c>
      <c r="I21" s="22">
        <v>3</v>
      </c>
      <c r="J21" s="21"/>
      <c r="K21" s="16">
        <f t="shared" si="10"/>
        <v>10.5</v>
      </c>
      <c r="L21" s="16">
        <f t="shared" si="4"/>
        <v>10.5</v>
      </c>
      <c r="M21" s="16">
        <f t="shared" si="2"/>
        <v>9</v>
      </c>
      <c r="N21" s="16">
        <f t="shared" si="5"/>
        <v>0.75</v>
      </c>
      <c r="O21" s="16">
        <f t="shared" si="6"/>
        <v>17.5</v>
      </c>
      <c r="P21" s="16">
        <f t="shared" si="7"/>
        <v>0</v>
      </c>
      <c r="Q21" s="16">
        <f t="shared" si="8"/>
        <v>10.5</v>
      </c>
      <c r="R21" s="16">
        <f t="shared" si="9"/>
        <v>28.75</v>
      </c>
      <c r="S21" s="24"/>
    </row>
    <row r="22" s="1" customFormat="1" ht="27" customHeight="1" spans="1:19">
      <c r="A22" s="15" t="s">
        <v>35</v>
      </c>
      <c r="B22" s="17">
        <v>1</v>
      </c>
      <c r="C22" s="16">
        <f t="shared" si="0"/>
        <v>0.75</v>
      </c>
      <c r="D22" s="17">
        <v>1</v>
      </c>
      <c r="E22" s="17"/>
      <c r="F22" s="16">
        <v>1.4</v>
      </c>
      <c r="G22" s="16">
        <v>2.1</v>
      </c>
      <c r="H22" s="16">
        <f t="shared" si="3"/>
        <v>3.5</v>
      </c>
      <c r="I22" s="22">
        <v>3</v>
      </c>
      <c r="J22" s="21"/>
      <c r="K22" s="16">
        <f t="shared" si="10"/>
        <v>10.5</v>
      </c>
      <c r="L22" s="16">
        <f t="shared" si="4"/>
        <v>10.5</v>
      </c>
      <c r="M22" s="16">
        <f t="shared" si="2"/>
        <v>5</v>
      </c>
      <c r="N22" s="16">
        <f t="shared" si="5"/>
        <v>0.75</v>
      </c>
      <c r="O22" s="16">
        <f t="shared" si="6"/>
        <v>11.9</v>
      </c>
      <c r="P22" s="16">
        <f t="shared" si="7"/>
        <v>0</v>
      </c>
      <c r="Q22" s="16">
        <f t="shared" si="8"/>
        <v>2.1</v>
      </c>
      <c r="R22" s="16">
        <f t="shared" si="9"/>
        <v>14.75</v>
      </c>
      <c r="S22" s="24"/>
    </row>
    <row r="23" s="1" customFormat="1" ht="27" customHeight="1" spans="1:19">
      <c r="A23" s="16" t="s">
        <v>36</v>
      </c>
      <c r="B23" s="17">
        <v>1</v>
      </c>
      <c r="C23" s="16">
        <f t="shared" si="0"/>
        <v>0.75</v>
      </c>
      <c r="D23" s="17">
        <v>4</v>
      </c>
      <c r="E23" s="17"/>
      <c r="F23" s="16">
        <v>5.6</v>
      </c>
      <c r="G23" s="16">
        <v>8.4</v>
      </c>
      <c r="H23" s="16">
        <f t="shared" si="3"/>
        <v>14</v>
      </c>
      <c r="I23" s="22">
        <v>1</v>
      </c>
      <c r="J23" s="21"/>
      <c r="K23" s="16">
        <f t="shared" si="10"/>
        <v>3.5</v>
      </c>
      <c r="L23" s="16">
        <f t="shared" si="4"/>
        <v>3.5</v>
      </c>
      <c r="M23" s="16">
        <f t="shared" si="2"/>
        <v>6</v>
      </c>
      <c r="N23" s="16">
        <f t="shared" si="5"/>
        <v>0.75</v>
      </c>
      <c r="O23" s="16">
        <f t="shared" si="6"/>
        <v>9.1</v>
      </c>
      <c r="P23" s="16">
        <f t="shared" si="7"/>
        <v>0</v>
      </c>
      <c r="Q23" s="16">
        <f t="shared" si="8"/>
        <v>8.4</v>
      </c>
      <c r="R23" s="16">
        <f t="shared" si="9"/>
        <v>18.25</v>
      </c>
      <c r="S23" s="24"/>
    </row>
    <row r="24" s="1" customFormat="1" ht="27" customHeight="1" spans="1:19">
      <c r="A24" s="16" t="s">
        <v>37</v>
      </c>
      <c r="B24" s="17">
        <v>0</v>
      </c>
      <c r="C24" s="16">
        <f t="shared" si="0"/>
        <v>0</v>
      </c>
      <c r="D24" s="17">
        <v>7</v>
      </c>
      <c r="E24" s="17"/>
      <c r="F24" s="16">
        <v>9.8</v>
      </c>
      <c r="G24" s="16">
        <v>14.7</v>
      </c>
      <c r="H24" s="16">
        <f t="shared" si="3"/>
        <v>24.5</v>
      </c>
      <c r="I24" s="22">
        <v>2</v>
      </c>
      <c r="J24" s="21"/>
      <c r="K24" s="16">
        <f t="shared" si="10"/>
        <v>7</v>
      </c>
      <c r="L24" s="16">
        <f t="shared" si="4"/>
        <v>7</v>
      </c>
      <c r="M24" s="16">
        <f t="shared" si="2"/>
        <v>9</v>
      </c>
      <c r="N24" s="16">
        <f t="shared" si="5"/>
        <v>0</v>
      </c>
      <c r="O24" s="16">
        <f t="shared" si="6"/>
        <v>16.8</v>
      </c>
      <c r="P24" s="16">
        <f t="shared" si="7"/>
        <v>0</v>
      </c>
      <c r="Q24" s="16">
        <f t="shared" si="8"/>
        <v>14.7</v>
      </c>
      <c r="R24" s="16">
        <f t="shared" si="9"/>
        <v>31.5</v>
      </c>
      <c r="S24" s="24"/>
    </row>
    <row r="25" s="1" customFormat="1" ht="27" customHeight="1" spans="1:19">
      <c r="A25" s="16" t="s">
        <v>38</v>
      </c>
      <c r="B25" s="17">
        <v>1</v>
      </c>
      <c r="C25" s="16">
        <f t="shared" si="0"/>
        <v>0.75</v>
      </c>
      <c r="D25" s="17">
        <v>12</v>
      </c>
      <c r="E25" s="17"/>
      <c r="F25" s="16">
        <v>16.8</v>
      </c>
      <c r="G25" s="16">
        <v>25.2</v>
      </c>
      <c r="H25" s="16">
        <f t="shared" si="3"/>
        <v>42</v>
      </c>
      <c r="I25" s="22">
        <v>4</v>
      </c>
      <c r="J25" s="21"/>
      <c r="K25" s="16">
        <f t="shared" si="10"/>
        <v>14</v>
      </c>
      <c r="L25" s="16">
        <f t="shared" si="4"/>
        <v>14</v>
      </c>
      <c r="M25" s="16">
        <f t="shared" si="2"/>
        <v>17</v>
      </c>
      <c r="N25" s="16">
        <f t="shared" si="5"/>
        <v>0.75</v>
      </c>
      <c r="O25" s="16">
        <f t="shared" si="6"/>
        <v>30.8</v>
      </c>
      <c r="P25" s="16">
        <f t="shared" si="7"/>
        <v>0</v>
      </c>
      <c r="Q25" s="16">
        <f t="shared" si="8"/>
        <v>25.2</v>
      </c>
      <c r="R25" s="16">
        <f t="shared" si="9"/>
        <v>56.75</v>
      </c>
      <c r="S25" s="24"/>
    </row>
    <row r="26" s="1" customFormat="1" ht="27" customHeight="1" spans="1:19">
      <c r="A26" s="15" t="s">
        <v>39</v>
      </c>
      <c r="B26" s="17">
        <v>1</v>
      </c>
      <c r="C26" s="16">
        <f t="shared" si="0"/>
        <v>0.75</v>
      </c>
      <c r="D26" s="17">
        <v>3</v>
      </c>
      <c r="E26" s="17"/>
      <c r="F26" s="16">
        <v>4.2</v>
      </c>
      <c r="G26" s="16">
        <v>6.3</v>
      </c>
      <c r="H26" s="16">
        <f t="shared" si="3"/>
        <v>10.5</v>
      </c>
      <c r="I26" s="22">
        <v>0</v>
      </c>
      <c r="J26" s="21"/>
      <c r="K26" s="16">
        <f t="shared" si="10"/>
        <v>0</v>
      </c>
      <c r="L26" s="16">
        <f t="shared" si="4"/>
        <v>0</v>
      </c>
      <c r="M26" s="16">
        <f t="shared" si="2"/>
        <v>4</v>
      </c>
      <c r="N26" s="16">
        <f t="shared" si="5"/>
        <v>0.75</v>
      </c>
      <c r="O26" s="16">
        <f t="shared" si="6"/>
        <v>4.2</v>
      </c>
      <c r="P26" s="16">
        <f t="shared" si="7"/>
        <v>0</v>
      </c>
      <c r="Q26" s="16">
        <f t="shared" si="8"/>
        <v>6.3</v>
      </c>
      <c r="R26" s="16">
        <f t="shared" si="9"/>
        <v>11.25</v>
      </c>
      <c r="S26" s="24"/>
    </row>
    <row r="27" ht="27" customHeight="1" spans="1:19">
      <c r="A27" s="16" t="s">
        <v>40</v>
      </c>
      <c r="B27" s="17">
        <v>4</v>
      </c>
      <c r="C27" s="16">
        <f t="shared" si="0"/>
        <v>3</v>
      </c>
      <c r="D27" s="17">
        <v>3</v>
      </c>
      <c r="E27" s="17"/>
      <c r="F27" s="16">
        <v>4.2</v>
      </c>
      <c r="G27" s="16">
        <v>6.3</v>
      </c>
      <c r="H27" s="16">
        <f t="shared" si="3"/>
        <v>10.5</v>
      </c>
      <c r="I27" s="22">
        <v>1</v>
      </c>
      <c r="J27" s="21"/>
      <c r="K27" s="16">
        <f t="shared" si="10"/>
        <v>3.5</v>
      </c>
      <c r="L27" s="16">
        <f t="shared" si="4"/>
        <v>3.5</v>
      </c>
      <c r="M27" s="16">
        <f t="shared" si="2"/>
        <v>8</v>
      </c>
      <c r="N27" s="16">
        <f t="shared" si="5"/>
        <v>3</v>
      </c>
      <c r="O27" s="16">
        <f t="shared" si="6"/>
        <v>7.7</v>
      </c>
      <c r="P27" s="16">
        <f t="shared" si="7"/>
        <v>0</v>
      </c>
      <c r="Q27" s="16">
        <f t="shared" si="8"/>
        <v>6.3</v>
      </c>
      <c r="R27" s="16">
        <f t="shared" si="9"/>
        <v>17</v>
      </c>
      <c r="S27" s="24"/>
    </row>
    <row r="28" ht="27" customHeight="1" spans="1:19">
      <c r="A28" s="16" t="s">
        <v>7</v>
      </c>
      <c r="B28" s="16">
        <f t="shared" ref="B28:G28" si="11">SUM(B7:B27)</f>
        <v>57</v>
      </c>
      <c r="C28" s="16">
        <f t="shared" si="11"/>
        <v>42.75</v>
      </c>
      <c r="D28" s="16">
        <f t="shared" si="11"/>
        <v>97</v>
      </c>
      <c r="E28" s="16">
        <f t="shared" si="11"/>
        <v>95.25</v>
      </c>
      <c r="F28" s="16">
        <f t="shared" si="11"/>
        <v>127.8504</v>
      </c>
      <c r="G28" s="16">
        <f t="shared" si="11"/>
        <v>116.3996</v>
      </c>
      <c r="H28" s="16">
        <f t="shared" si="3"/>
        <v>339.5</v>
      </c>
      <c r="I28" s="16">
        <f t="shared" ref="I28:R28" si="12">SUM(I7:I27)</f>
        <v>55</v>
      </c>
      <c r="J28" s="16">
        <f t="shared" si="12"/>
        <v>121.45</v>
      </c>
      <c r="K28" s="16">
        <f t="shared" si="12"/>
        <v>71.05</v>
      </c>
      <c r="L28" s="16">
        <f t="shared" si="12"/>
        <v>192.5</v>
      </c>
      <c r="M28" s="16">
        <f t="shared" si="12"/>
        <v>209</v>
      </c>
      <c r="N28" s="16">
        <f t="shared" si="12"/>
        <v>138</v>
      </c>
      <c r="O28" s="16">
        <f t="shared" si="12"/>
        <v>198.9004</v>
      </c>
      <c r="P28" s="16">
        <f t="shared" si="12"/>
        <v>121.45</v>
      </c>
      <c r="Q28" s="16">
        <f t="shared" si="12"/>
        <v>116.3996</v>
      </c>
      <c r="R28" s="16">
        <f t="shared" si="12"/>
        <v>574.75</v>
      </c>
      <c r="S28" s="24"/>
    </row>
  </sheetData>
  <mergeCells count="19">
    <mergeCell ref="A2:R2"/>
    <mergeCell ref="B4:C4"/>
    <mergeCell ref="D4:H4"/>
    <mergeCell ref="I4:L4"/>
    <mergeCell ref="M4:R4"/>
    <mergeCell ref="N5:R5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conditionalFormatting sqref="L5:L6">
    <cfRule type="cellIs" dxfId="0" priority="1" operator="equal">
      <formula>0</formula>
    </cfRule>
  </conditionalFormatting>
  <conditionalFormatting sqref="$A1:$XFD3 A4:I4 M4:XFD6 A5:K6 $A7:$XFD1048576">
    <cfRule type="cellIs" dxfId="0" priority="2" operator="equal">
      <formula>0</formula>
    </cfRule>
  </conditionalFormatting>
  <pageMargins left="0.629166666666667" right="0.313888888888889" top="0.313888888888889" bottom="0.275" header="0.15625" footer="0.196527777777778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</dc:creator>
  <cp:lastModifiedBy>王梦圆</cp:lastModifiedBy>
  <dcterms:created xsi:type="dcterms:W3CDTF">2021-05-06T01:33:00Z</dcterms:created>
  <dcterms:modified xsi:type="dcterms:W3CDTF">2021-11-23T07:35:30Z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24B98AA79C374D71BF616B55AFCC3B8D</vt:lpwstr>
  </property>
</Properties>
</file>