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76" firstSheet="22" activeTab="29"/>
  </bookViews>
  <sheets>
    <sheet name="01-2019全区收入" sheetId="57" r:id="rId1"/>
    <sheet name="02-2019全区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72"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 sheetId="73"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s>
  <definedNames>
    <definedName name="_xlnm._FilterDatabase" localSheetId="3" hidden="1">'04-2019公共本级支出功能 '!$A$5:$J$552</definedName>
    <definedName name="_xlnm._FilterDatabase" localSheetId="8" hidden="1">'9-2019基金支出'!$A$4:$B$46</definedName>
    <definedName name="_xlnm._FilterDatabase" localSheetId="13" hidden="1">'14-2020公共本级支出功能 '!$A$4:$C$468</definedName>
    <definedName name="_xlnm._FilterDatabase" localSheetId="20" hidden="1">'21-2020基金支出'!$A$4:$D$44</definedName>
    <definedName name="_xlnm._FilterDatabase" localSheetId="6" hidden="1">'07-2019转移支付分项目 '!$A$5:$A$36</definedName>
    <definedName name="_xlnm._FilterDatabase" localSheetId="18" hidden="1">'19-2020转移支付分项目'!$A$5:$A$90</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'01-2019全区收入'!$A$1:$C$25</definedName>
    <definedName name="_xlnm.Print_Area" localSheetId="1">'02-2019全区支出'!$A$1:$C$33</definedName>
    <definedName name="_xlnm.Print_Area" localSheetId="2">'03-2019公共平衡 '!$A$1:$N$41</definedName>
    <definedName name="_xlnm.Print_Area" localSheetId="4">'05-2019公共线下 '!$A$1:$D$58</definedName>
    <definedName name="_xlnm.Print_Area" localSheetId="5">'06-2019转移支付分地区'!$A$1:$C$33</definedName>
    <definedName name="_xlnm.Print_Area" localSheetId="6">'07-2019转移支付分项目 '!$A$1:$C$37</definedName>
    <definedName name="_xlnm.Print_Area" localSheetId="10">'11-2019国资 '!$A$1:$N$23</definedName>
    <definedName name="_xlnm.Print_Area" localSheetId="12">'13-2020公共平衡'!$A$1:$F$42</definedName>
    <definedName name="_xlnm.Print_Area" localSheetId="14">'15-2020公共基本和项目 '!$A$1:$D$33</definedName>
    <definedName name="_xlnm.Print_Area" localSheetId="15">'16-2020公共本级基本支出经济 '!$A$1:$B$30</definedName>
    <definedName name="_xlnm.Print_Area" localSheetId="16">'17-2020公共线下'!$A$1:$D$48</definedName>
    <definedName name="_xlnm.Print_Area" localSheetId="17">'18-2020转移支付分地区'!$A$1:$B$35</definedName>
    <definedName name="_xlnm.Print_Area" localSheetId="18">'19-2020转移支付分项目'!$A$1:$B$28</definedName>
    <definedName name="_xlnm.Print_Area" localSheetId="20">'21-2020基金支出'!$A$1:$B$28</definedName>
    <definedName name="_xlnm.Print_Area" localSheetId="28">'29-债务还本付息'!$A$1:$D$26</definedName>
    <definedName name="_xlnm.Print_Area" localSheetId="7">'8-2019基金平衡'!$A$1:$N$28</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<sst xmlns="http://schemas.openxmlformats.org/spreadsheetml/2006/main" count="2332" uniqueCount="1371">
  <si>
    <t>表1</t>
  </si>
  <si>
    <t>2019年全区财政预算收入执行表</t>
  </si>
  <si>
    <t>单位：万元</t>
  </si>
  <si>
    <t>收      入</t>
  </si>
  <si>
    <t>执行数</t>
  </si>
  <si>
    <t>增长%</t>
  </si>
  <si>
    <t>一、一般公共预算收入</t>
  </si>
  <si>
    <t xml:space="preserve">  税收收入</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</si>
  <si>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</si>
  <si>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</si>
  <si>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</si>
  <si>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</si>
  <si>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</si>
  <si>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</si>
  <si>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</si>
  <si>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</si>
  <si>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</si>
  <si>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</si>
  <si>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</si>
  <si>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</si>
  <si>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</si>
  <si>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</si>
  <si>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</si>
  <si>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</si>
  <si>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</si>
  <si>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</si>
  <si>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</si>
  <si>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</si>
  <si>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2019年全区财政预算支出执行表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</si>
  <si>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</si>
  <si>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</si>
  <si>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</si>
  <si>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</si>
  <si>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</si>
  <si>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</si>
  <si>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</si>
  <si>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</si>
  <si>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</si>
  <si>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</si>
  <si>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</si>
  <si>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</si>
  <si>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</si>
  <si>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</si>
  <si>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</si>
  <si>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</si>
  <si>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</si>
  <si>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</si>
  <si>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</si>
  <si>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</si>
  <si>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</si>
  <si>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</si>
  <si>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</si>
  <si>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</si>
  <si>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</si>
  <si>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</si>
  <si>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</si>
  <si>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二、政府性基金预算支出</t>
  </si>
  <si>
    <t>三、国有资本经营预算支出</t>
  </si>
  <si>
    <t>四、社会保险基金预算支出</t>
  </si>
  <si>
    <t>表3</t>
  </si>
  <si>
    <t>2019年区级一般公共预算收支执行表</t>
  </si>
  <si>
    <t>年初预算</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</si>
  <si>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</si>
  <si>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</si>
  <si>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</si>
  <si>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</si>
  <si>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</si>
  <si>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</si>
  <si>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</si>
  <si>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</si>
  <si>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</si>
  <si>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</si>
  <si>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</si>
  <si>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</si>
  <si>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</si>
  <si>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</si>
  <si>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</si>
  <si>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</si>
  <si>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</si>
  <si>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</si>
  <si>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</si>
  <si>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</si>
  <si>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</si>
  <si>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</si>
  <si>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</si>
  <si>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二、非税收入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</si>
  <si>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</si>
  <si>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</si>
  <si>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</si>
  <si>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</si>
  <si>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</si>
  <si>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</si>
  <si>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</si>
  <si>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</si>
  <si>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</si>
  <si>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捐赠收入</t>
  </si>
  <si>
    <t>二十、粮油物资储备支出</t>
  </si>
  <si>
    <t xml:space="preserve">    政府住房基金收入</t>
  </si>
  <si>
    <t>二十一、灾害防治及应急管理支出</t>
  </si>
  <si>
    <t xml:space="preserve">    其他收入</t>
  </si>
  <si>
    <t>二十二、预备费</t>
  </si>
  <si>
    <t>二十三、其他支出</t>
  </si>
  <si>
    <t>二十四、债务付息支出</t>
  </si>
  <si>
    <t>二十五、债务发行费用支出</t>
  </si>
  <si>
    <t>转移性收入合计</t>
  </si>
  <si>
    <t>-</t>
  </si>
  <si>
    <t>转移性支出合计</t>
  </si>
  <si>
    <t>一、上级补助收入</t>
  </si>
  <si>
    <t>一、上解支出</t>
  </si>
  <si>
    <t>二、镇街上解收入</t>
  </si>
  <si>
    <t>二、补助镇街支出</t>
  </si>
  <si>
    <t>三、调入预算稳定调节基金</t>
  </si>
  <si>
    <t>三、地方政府债务还本支出</t>
  </si>
  <si>
    <t>四、调入资金</t>
  </si>
  <si>
    <t xml:space="preserve">    地方政府一般债券还本支出</t>
  </si>
  <si>
    <t xml:space="preserve">五、地方政府债务收入 </t>
  </si>
  <si>
    <t xml:space="preserve">    地方政府其他债务还本支出</t>
  </si>
  <si>
    <t xml:space="preserve">    地方政府一般债券转贷收入(新增）</t>
  </si>
  <si>
    <t>四、安排预算稳定调节基金</t>
  </si>
  <si>
    <t xml:space="preserve">    地方政府一般债券转贷收入(再融资）</t>
  </si>
  <si>
    <t>五、结转下年</t>
  </si>
  <si>
    <t>六、上年结转</t>
  </si>
  <si>
    <t xml:space="preserve">注：1.本表直观反映2019年一般公共预算收入与支出的平衡关系。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</si>
  <si>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表4</t>
  </si>
  <si>
    <t>2019年区级一般公共预算本级支出执行表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</si>
  <si>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</si>
  <si>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</si>
  <si>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</si>
  <si>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</si>
  <si>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</si>
  <si>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</si>
  <si>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</si>
  <si>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</si>
  <si>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</si>
  <si>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</si>
  <si>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</si>
  <si>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</si>
  <si>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</si>
  <si>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</si>
  <si>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</si>
  <si>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</si>
  <si>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专项业务活动</t>
  </si>
  <si>
    <t xml:space="preserve">      政务公开审批</t>
  </si>
  <si>
    <t xml:space="preserve">      信访事务</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</si>
  <si>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</si>
  <si>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</si>
  <si>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</si>
  <si>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</si>
  <si>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</si>
  <si>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</si>
  <si>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统计管理</t>
  </si>
  <si>
    <t xml:space="preserve">      专项普查活动</t>
  </si>
  <si>
    <t xml:space="preserve">      统计抽样调查</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</si>
  <si>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</si>
  <si>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</si>
  <si>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</si>
  <si>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</si>
  <si>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</si>
  <si>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</si>
  <si>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</si>
  <si>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</si>
  <si>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</si>
  <si>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</si>
  <si>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</si>
  <si>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纪检监察事务</t>
  </si>
  <si>
    <t xml:space="preserve">      其他纪检监察事务支出</t>
  </si>
  <si>
    <t xml:space="preserve">    商贸事务</t>
  </si>
  <si>
    <t xml:space="preserve">      招商引资</t>
  </si>
  <si>
    <t xml:space="preserve">      其他商贸事务支出</t>
  </si>
  <si>
    <t xml:space="preserve">    民族事务</t>
  </si>
  <si>
    <t xml:space="preserve">      其他民族事务支出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</si>
  <si>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</si>
  <si>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</si>
  <si>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</si>
  <si>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</si>
  <si>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</si>
  <si>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</si>
  <si>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</si>
  <si>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</si>
  <si>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</si>
  <si>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</si>
  <si>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</si>
  <si>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</si>
  <si>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</si>
  <si>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</si>
  <si>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</si>
  <si>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</si>
  <si>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</si>
  <si>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</si>
  <si>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</si>
  <si>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</si>
  <si>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</si>
  <si>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</si>
  <si>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</si>
  <si>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市场监督管理事务</t>
  </si>
  <si>
    <t xml:space="preserve">      市场监督管理专项</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</si>
  <si>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</si>
  <si>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</si>
  <si>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</si>
  <si>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</si>
  <si>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</si>
  <si>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</si>
  <si>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民兵</t>
  </si>
  <si>
    <t xml:space="preserve">  公共安全支出</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</si>
  <si>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</si>
  <si>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</si>
  <si>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</si>
  <si>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</si>
  <si>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</si>
  <si>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</si>
  <si>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司法</t>
  </si>
  <si>
    <t xml:space="preserve">      基层司法业务</t>
  </si>
  <si>
    <t xml:space="preserve">      普法宣传</t>
  </si>
  <si>
    <t xml:space="preserve">      法律援助</t>
  </si>
  <si>
    <t xml:space="preserve">      社区矫正</t>
  </si>
  <si>
    <t xml:space="preserve">      法制建设</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</si>
  <si>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</si>
  <si>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</si>
  <si>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</si>
  <si>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</si>
  <si>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</si>
  <si>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</si>
  <si>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</si>
  <si>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</si>
  <si>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</si>
  <si>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</si>
  <si>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</si>
  <si>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</si>
  <si>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</si>
  <si>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</si>
  <si>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</si>
  <si>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</si>
  <si>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</si>
  <si>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</si>
  <si>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</si>
  <si>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培训支出</t>
  </si>
  <si>
    <t xml:space="preserve">      退役士兵能力提升</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</si>
  <si>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</si>
  <si>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</si>
  <si>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</si>
  <si>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</si>
  <si>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</si>
  <si>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</si>
  <si>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</si>
  <si>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</si>
  <si>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</si>
  <si>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</si>
  <si>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</si>
  <si>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</si>
  <si>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应用研究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</si>
  <si>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</si>
  <si>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</si>
  <si>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</si>
  <si>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</si>
  <si>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</si>
  <si>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</si>
  <si>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</si>
  <si>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</si>
  <si>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社会科学</t>
  </si>
  <si>
    <t xml:space="preserve">      其他社会科学支出</t>
  </si>
  <si>
    <t xml:space="preserve">    科学技术普及</t>
  </si>
  <si>
    <t xml:space="preserve">      科普活动</t>
  </si>
  <si>
    <t xml:space="preserve">      学术交流活动</t>
  </si>
  <si>
    <t xml:space="preserve">      科技馆站</t>
  </si>
  <si>
    <t xml:space="preserve">      其他科学技术普及支出</t>
  </si>
  <si>
    <t xml:space="preserve">    科技交流与合作</t>
  </si>
  <si>
    <t xml:space="preserve">      其他科技交流与合作支出</t>
  </si>
  <si>
    <t xml:space="preserve">    其他科学技术支出</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</si>
  <si>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</si>
  <si>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</si>
  <si>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</si>
  <si>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</si>
  <si>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</si>
  <si>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</si>
  <si>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</si>
  <si>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</si>
  <si>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</si>
  <si>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</si>
  <si>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</si>
  <si>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</si>
  <si>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</si>
  <si>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</si>
  <si>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</si>
  <si>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</si>
  <si>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</si>
  <si>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</si>
  <si>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</si>
  <si>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其他体育支出</t>
  </si>
  <si>
    <t xml:space="preserve">    新闻出版电影</t>
  </si>
  <si>
    <t xml:space="preserve">      新闻通讯</t>
  </si>
  <si>
    <t xml:space="preserve">      出版发行</t>
  </si>
  <si>
    <t xml:space="preserve">      电影</t>
  </si>
  <si>
    <t xml:space="preserve">      其他新闻出版电影支出</t>
  </si>
  <si>
    <t xml:space="preserve">    广播电视</t>
  </si>
  <si>
    <t xml:space="preserve">      广播</t>
  </si>
  <si>
    <t xml:space="preserve">      电视</t>
  </si>
  <si>
    <t xml:space="preserve">    其他文化体育与传媒支出</t>
  </si>
  <si>
    <t xml:space="preserve">      其他文化体育与传媒支出</t>
  </si>
  <si>
    <t xml:space="preserve">  社会保障和就业支出</t>
  </si>
  <si>
    <t xml:space="preserve">    人力资源和社会保障管理事务</t>
  </si>
  <si>
    <t xml:space="preserve">      社会保险经办机构</t>
  </si>
  <si>
    <t xml:space="preserve">      劳动关系和维权</t>
  </si>
  <si>
    <t xml:space="preserve">      公共就业服务和职业技能鉴定机构</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</si>
  <si>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</si>
  <si>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</si>
  <si>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</si>
  <si>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</si>
  <si>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</si>
  <si>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</si>
  <si>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</si>
  <si>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</si>
  <si>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</si>
  <si>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</si>
  <si>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</si>
  <si>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</si>
  <si>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</si>
  <si>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公益性岗位补贴</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</si>
  <si>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</si>
  <si>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</si>
  <si>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</si>
  <si>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</si>
  <si>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</si>
  <si>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</si>
  <si>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</si>
  <si>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</si>
  <si>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</si>
  <si>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</si>
  <si>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</si>
  <si>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</si>
  <si>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</si>
  <si>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</si>
  <si>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</si>
  <si>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</si>
  <si>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儿童福利</t>
  </si>
  <si>
    <t xml:space="preserve">      老年福利</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</si>
  <si>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</si>
  <si>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</si>
  <si>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</si>
  <si>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</si>
  <si>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</si>
  <si>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</si>
  <si>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</si>
  <si>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</si>
  <si>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</si>
  <si>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</si>
  <si>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</si>
  <si>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</si>
  <si>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</si>
  <si>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</si>
  <si>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</si>
  <si>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</si>
  <si>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</si>
  <si>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</si>
  <si>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</si>
  <si>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</si>
  <si>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</si>
  <si>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</si>
  <si>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</si>
  <si>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</si>
  <si>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</si>
  <si>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</si>
  <si>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</si>
  <si>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</si>
  <si>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</si>
  <si>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</si>
  <si>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</si>
  <si>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妇产医院</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</si>
  <si>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</si>
  <si>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</si>
  <si>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</si>
  <si>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</si>
  <si>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</si>
  <si>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</si>
  <si>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</si>
  <si>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</si>
  <si>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</si>
  <si>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</si>
  <si>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</si>
  <si>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</si>
  <si>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</si>
  <si>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</si>
  <si>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</si>
  <si>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</si>
  <si>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</si>
  <si>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</si>
  <si>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</si>
  <si>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</si>
  <si>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</si>
  <si>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</si>
  <si>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</si>
  <si>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</si>
  <si>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</si>
  <si>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</si>
  <si>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</si>
  <si>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</si>
  <si>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</si>
  <si>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</si>
  <si>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</si>
  <si>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</si>
  <si>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</si>
  <si>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</si>
  <si>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</si>
  <si>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</si>
  <si>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</si>
  <si>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</si>
  <si>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</si>
  <si>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</si>
  <si>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</si>
  <si>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</si>
  <si>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</si>
  <si>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</si>
  <si>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</si>
  <si>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其他污染防治支出</t>
  </si>
  <si>
    <t xml:space="preserve">    自然生态保护</t>
  </si>
  <si>
    <t xml:space="preserve">      生态保护</t>
  </si>
  <si>
    <t xml:space="preserve">      农村环境保护</t>
  </si>
  <si>
    <t xml:space="preserve">    天然林保护</t>
  </si>
  <si>
    <t xml:space="preserve">      森林管护</t>
  </si>
  <si>
    <t xml:space="preserve">      政策性社会性支出补助</t>
  </si>
  <si>
    <t xml:space="preserve">      天然林保护工程建设 </t>
  </si>
  <si>
    <t xml:space="preserve">    退耕还林</t>
  </si>
  <si>
    <t xml:space="preserve">      退耕现金</t>
  </si>
  <si>
    <t xml:space="preserve">      退耕还林工程建设</t>
  </si>
  <si>
    <t xml:space="preserve">      其他退耕还林支出</t>
  </si>
  <si>
    <t xml:space="preserve">    能源节约利用</t>
  </si>
  <si>
    <t xml:space="preserve">      能源节能利用</t>
  </si>
  <si>
    <t xml:space="preserve">    污染减排</t>
  </si>
  <si>
    <t xml:space="preserve">       生态环境执法监察</t>
  </si>
  <si>
    <t xml:space="preserve">       减排专项支出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</si>
  <si>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</si>
  <si>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</si>
  <si>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</si>
  <si>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</si>
  <si>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</si>
  <si>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</si>
  <si>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</si>
  <si>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</si>
  <si>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</si>
  <si>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</si>
  <si>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</si>
  <si>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</si>
  <si>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</si>
  <si>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</si>
  <si>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</si>
  <si>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</si>
  <si>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</si>
  <si>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</si>
  <si>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</si>
  <si>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</si>
  <si>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t>
  </si>
  <si>
    <t xml:space="preserve">      科技转化与推广服务</t>
  </si>
  <si>
    <t xml:space="preserve">      病虫害控制</t>
  </si>
  <si>
    <t xml:space="preserve">      农业行业业务管理</t>
  </si>
  <si>
    <t xml:space="preserve">      对外交流与合作</t>
  </si>
  <si>
    <t xml:space="preserve">      防灾救灾</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</si>
  <si>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</si>
  <si>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</si>
  <si>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</si>
  <si>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</si>
  <si>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</si>
  <si>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</si>
  <si>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</si>
  <si>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</si>
  <si>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</si>
  <si>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</si>
  <si>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</si>
  <si>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</si>
  <si>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</si>
  <si>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</si>
  <si>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产业化管理</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</si>
  <si>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</si>
  <si>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</si>
  <si>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</si>
  <si>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</si>
  <si>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</si>
  <si>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</si>
  <si>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</si>
  <si>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</si>
  <si>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水文测报</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</si>
  <si>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</si>
  <si>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</si>
  <si>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</si>
  <si>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</si>
  <si>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</si>
  <si>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</si>
  <si>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</si>
  <si>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</si>
  <si>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</si>
  <si>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扶贫贷款奖补和贴息</t>
  </si>
  <si>
    <t xml:space="preserve">      其他扶贫支出</t>
  </si>
  <si>
    <t xml:space="preserve">    农业综合开发</t>
  </si>
  <si>
    <t xml:space="preserve">      土地治理</t>
  </si>
  <si>
    <t xml:space="preserve">      产业化发展</t>
  </si>
  <si>
    <t xml:space="preserve">    农村综合改革</t>
  </si>
  <si>
    <t xml:space="preserve">      对村民委员会和村党支部的补助</t>
  </si>
  <si>
    <t xml:space="preserve">    普惠金融发展支出</t>
  </si>
  <si>
    <t xml:space="preserve">      农业保险保费补贴</t>
  </si>
  <si>
    <t xml:space="preserve">      创业担保贷款贴息</t>
  </si>
  <si>
    <t xml:space="preserve">  交通运输支出</t>
  </si>
  <si>
    <t xml:space="preserve">    公路水路运输</t>
  </si>
  <si>
    <t xml:space="preserve">      公路养护</t>
  </si>
  <si>
    <t xml:space="preserve">      交通运输信息化建设</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</si>
  <si>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</si>
  <si>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</si>
  <si>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</si>
  <si>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</si>
  <si>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</si>
  <si>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对城市公交的补贴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</si>
  <si>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</si>
  <si>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</si>
  <si>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</si>
  <si>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</si>
  <si>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</si>
  <si>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</si>
  <si>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</si>
  <si>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公共交通运营补助</t>
  </si>
  <si>
    <t xml:space="preserve">  资源勘探信息等支出</t>
  </si>
  <si>
    <t xml:space="preserve">    制造业</t>
  </si>
  <si>
    <t xml:space="preserve">      其他制造业支出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</si>
  <si>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</si>
  <si>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</si>
  <si>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</si>
  <si>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</si>
  <si>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</si>
  <si>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商业服务业等支出</t>
  </si>
  <si>
    <t xml:space="preserve">    商业流通事务</t>
  </si>
  <si>
    <t xml:space="preserve">      民贸企业补贴</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</si>
  <si>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</si>
  <si>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</si>
  <si>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</si>
  <si>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</si>
  <si>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</si>
  <si>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</si>
  <si>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</si>
  <si>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</si>
  <si>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</si>
  <si>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</si>
  <si>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</si>
  <si>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</si>
  <si>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土地资源储备支出</t>
  </si>
  <si>
    <t xml:space="preserve">      地质矿产资源利用与保护</t>
  </si>
  <si>
    <t xml:space="preserve">      其他自然资源事务支出</t>
  </si>
  <si>
    <t xml:space="preserve">    测绘事务</t>
  </si>
  <si>
    <t xml:space="preserve">      其他测绘事务支出</t>
  </si>
  <si>
    <t xml:space="preserve">    气象事务</t>
  </si>
  <si>
    <t xml:space="preserve">      气象事业机构</t>
  </si>
  <si>
    <t xml:space="preserve">  住房保障支出</t>
  </si>
  <si>
    <t xml:space="preserve">    保障性安居工程支出</t>
  </si>
  <si>
    <t xml:space="preserve">      廉租住房</t>
  </si>
  <si>
    <t xml:space="preserve">      其他保障性安居工程支出</t>
  </si>
  <si>
    <t xml:space="preserve">    住房改革支出</t>
  </si>
  <si>
    <t xml:space="preserve">      住房公积金</t>
  </si>
  <si>
    <t xml:space="preserve">    城乡社区住宅</t>
  </si>
  <si>
    <t xml:space="preserve">      公有住房建设和维修改造支出</t>
  </si>
  <si>
    <t xml:space="preserve">      其他城乡社区住宅支出</t>
  </si>
  <si>
    <t xml:space="preserve">  粮油物资储备支出</t>
  </si>
  <si>
    <t xml:space="preserve">    粮油事务</t>
  </si>
  <si>
    <t xml:space="preserve">      其他粮油事务支出</t>
  </si>
  <si>
    <t xml:space="preserve">    粮油储备</t>
  </si>
  <si>
    <t xml:space="preserve">      储备粮油补贴</t>
  </si>
  <si>
    <t xml:space="preserve">      储备粮(油)库建设</t>
  </si>
  <si>
    <t xml:space="preserve">  灾害防治及应急管理支出</t>
  </si>
  <si>
    <t xml:space="preserve">    应急管理事务</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</si>
  <si>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</si>
  <si>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</si>
  <si>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</si>
  <si>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</si>
  <si>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</si>
  <si>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</si>
  <si>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</si>
  <si>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</si>
  <si>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自然灾害救灾及恢复重建支出</t>
  </si>
  <si>
    <t xml:space="preserve">      地方自然灾害生活补助</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</si>
  <si>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</si>
  <si>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</si>
  <si>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</si>
  <si>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</si>
  <si>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</si>
  <si>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</si>
  <si>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</si>
  <si>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</si>
  <si>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注：本表详细反映2019年一般公共预算本级支出情况，按《预算法》要求细化到功能分类项级科目。</t>
  </si>
  <si>
    <t>表5</t>
  </si>
  <si>
    <t>2019年区级一般公共预算转移支付收支执行表</t>
  </si>
  <si>
    <t>收        入</t>
  </si>
  <si>
    <t>上级补助收入</t>
  </si>
  <si>
    <t>补助镇街支出</t>
  </si>
  <si>
    <t>一、返还性收入</t>
  </si>
  <si>
    <t>一、返还性支出</t>
  </si>
  <si>
    <t xml:space="preserve">      所得税基数返还收入 </t>
  </si>
  <si>
    <t xml:space="preserve">      所得税基数返还支出 </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</si>
  <si>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</si>
  <si>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</si>
  <si>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</si>
  <si>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</si>
  <si>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</si>
  <si>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</si>
  <si>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</si>
  <si>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</si>
  <si>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</si>
  <si>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</si>
  <si>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二、一般性转移支付收入</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</si>
  <si>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</si>
  <si>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</si>
  <si>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</si>
  <si>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</si>
  <si>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</si>
  <si>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</si>
  <si>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</si>
  <si>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</si>
  <si>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</si>
  <si>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</si>
  <si>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</si>
  <si>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</si>
  <si>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</si>
  <si>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</si>
  <si>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</si>
  <si>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</si>
  <si>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</si>
  <si>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</si>
  <si>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</si>
  <si>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</si>
  <si>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</si>
  <si>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</si>
  <si>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</si>
  <si>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</si>
  <si>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</si>
  <si>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</si>
  <si>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t>
  </si>
  <si>
    <t xml:space="preserve">      一般公共服务共同财政事权转移支付支出</t>
  </si>
  <si>
    <t xml:space="preserve">      外交共同财政事权转移支付收入</t>
  </si>
  <si>
    <t xml:space="preserve">      外交共同财政事权转移支付支出</t>
  </si>
  <si>
    <t xml:space="preserve">      国防共同财政事权转移支付收入</t>
  </si>
  <si>
    <t xml:space="preserve">      国防共同财政事权转移支付支出</t>
  </si>
  <si>
    <t xml:space="preserve">      公共安全共同财政事权转移支付收入</t>
  </si>
  <si>
    <t xml:space="preserve">      公共安全共同财政事权转移支付支出</t>
  </si>
  <si>
    <t xml:space="preserve">      教育共同财政事权转移支付收入</t>
  </si>
  <si>
    <t xml:space="preserve">      教育共同财政事权转移支付支出</t>
  </si>
  <si>
    <t xml:space="preserve">      科学技术共同财政事权转移支付收入</t>
  </si>
  <si>
    <t xml:space="preserve">      科学技术共同财政事权转移支付支出</t>
  </si>
  <si>
    <t xml:space="preserve">      文化旅游体育与传媒共同财政事权转移支付收入</t>
  </si>
  <si>
    <t xml:space="preserve">      文化旅游体育与传媒共同财政事权转移支付支出</t>
  </si>
  <si>
    <t xml:space="preserve">      社会保障和就业共同财政事权转移支付收入</t>
  </si>
  <si>
    <t xml:space="preserve">      社会保障和就业共同财政事权转移支付支出</t>
  </si>
  <si>
    <t xml:space="preserve">      医疗卫生共同财政事权转移支付收入</t>
  </si>
  <si>
    <t xml:space="preserve">      医疗卫生共同财政事权转移支付支出</t>
  </si>
  <si>
    <t xml:space="preserve">      节能环保共同财政事权转移支付收入</t>
  </si>
  <si>
    <t xml:space="preserve">      节能环保共同财政事权转移支付支出</t>
  </si>
  <si>
    <t xml:space="preserve">      城乡社区共同财政事权转移支付收入</t>
  </si>
  <si>
    <t xml:space="preserve">      城乡社区共同财政事权转移支付支出</t>
  </si>
  <si>
    <t xml:space="preserve">      农林水共同财政事权转移支付收入</t>
  </si>
  <si>
    <t xml:space="preserve">      农林水共同财政事权转移支付支出</t>
  </si>
  <si>
    <t xml:space="preserve">      交通运输共同财政事权转移支付收入</t>
  </si>
  <si>
    <t xml:space="preserve">      交通运输共同财政事权转移支付支出</t>
  </si>
  <si>
    <t xml:space="preserve">      资源勘探信息等共同财政事权转移支付收入</t>
  </si>
  <si>
    <t xml:space="preserve">      资源勘探信息等共同财政事权转移支付支出</t>
  </si>
  <si>
    <t xml:space="preserve">      商业服务业等共同财政事权转移支付收入</t>
  </si>
  <si>
    <t xml:space="preserve">      商业服务业等共同财政事权转移支付支出</t>
  </si>
  <si>
    <t xml:space="preserve">      金融共同财政事权转移支付收入</t>
  </si>
  <si>
    <t xml:space="preserve">      金融共同财政事权转移支付支出</t>
  </si>
  <si>
    <t xml:space="preserve">      自然资源海洋气象等共同财政事权转移支付收入</t>
  </si>
  <si>
    <t xml:space="preserve">      自然资源海洋气象等共同财政事权转移支付支出</t>
  </si>
  <si>
    <t xml:space="preserve">      住房保障共同财政事权转移支付收入</t>
  </si>
  <si>
    <t xml:space="preserve">      住房保障共同财政事权转移支付支出</t>
  </si>
  <si>
    <t xml:space="preserve">      粮油物资储备共同财政事权转移支付收入</t>
  </si>
  <si>
    <t xml:space="preserve">      粮油物资储备共同财政事权转移支付支出</t>
  </si>
  <si>
    <t xml:space="preserve">      灾害防治及应急管理共同财政事权转移支付收入</t>
  </si>
  <si>
    <t xml:space="preserve">      灾害防治及应急管理共同财政事权转移支付支出</t>
  </si>
  <si>
    <t xml:space="preserve">      其他共同财政事权转移支付收入</t>
  </si>
  <si>
    <t xml:space="preserve">      其他共同财政事权转移支付支出</t>
  </si>
  <si>
    <t xml:space="preserve">      其他一般性转移支付收入</t>
  </si>
  <si>
    <t xml:space="preserve">      其他一般性转移支付支出</t>
  </si>
  <si>
    <t>三、专项转移支付收入</t>
  </si>
  <si>
    <t>三、专项转移支付支出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</si>
  <si>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</si>
  <si>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</si>
  <si>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</si>
  <si>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</si>
  <si>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</si>
  <si>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</si>
  <si>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</si>
  <si>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</si>
  <si>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</si>
  <si>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</si>
  <si>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</si>
  <si>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</si>
  <si>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</si>
  <si>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</si>
  <si>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</si>
  <si>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</si>
  <si>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</si>
  <si>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</si>
  <si>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</si>
  <si>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</si>
  <si>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</si>
  <si>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注：本表详细反映2019年一般公共预算转移支付收入和转移支付支出情况。</t>
  </si>
  <si>
    <t>表6</t>
  </si>
  <si>
    <t xml:space="preserve">2019年区级一般公共预算转移支付支出执行表 </t>
  </si>
  <si>
    <t>镇街</t>
  </si>
  <si>
    <t>预算数</t>
  </si>
  <si>
    <t>补助合计</t>
  </si>
  <si>
    <t>大足区棠香街道</t>
  </si>
  <si>
    <t>大足区龙岗街道</t>
  </si>
  <si>
    <t>大足区龙滩子</t>
  </si>
  <si>
    <t>大足区龙水镇</t>
  </si>
  <si>
    <t>大足区邮亭镇</t>
  </si>
  <si>
    <t>大足区双路街道</t>
  </si>
  <si>
    <t>大足区通桥街道</t>
  </si>
  <si>
    <t>大足区宝顶镇</t>
  </si>
  <si>
    <t>大足区万古镇</t>
  </si>
  <si>
    <t>大足区珠溪镇</t>
  </si>
  <si>
    <t>大足区中敖镇</t>
  </si>
  <si>
    <t>大足区三驱镇</t>
  </si>
  <si>
    <t>大足区石马镇</t>
  </si>
  <si>
    <t>大足区雍溪镇</t>
  </si>
  <si>
    <t>大足区智凤街道</t>
  </si>
  <si>
    <t>大足区玉龙镇</t>
  </si>
  <si>
    <t>大足区宝兴镇</t>
  </si>
  <si>
    <t>大足区拾万镇</t>
  </si>
  <si>
    <t>大足区铁山镇</t>
  </si>
  <si>
    <t>大足区回龙镇</t>
  </si>
  <si>
    <t>大足区国梁镇</t>
  </si>
  <si>
    <t>大足区金山镇</t>
  </si>
  <si>
    <t>大足区高升镇</t>
  </si>
  <si>
    <t>大足区季家镇</t>
  </si>
  <si>
    <t>大足区龙石镇</t>
  </si>
  <si>
    <t>大足区高坪镇</t>
  </si>
  <si>
    <t>大足区古龙镇</t>
  </si>
  <si>
    <t>表7</t>
  </si>
  <si>
    <t>（分项目）</t>
  </si>
  <si>
    <t>补助镇街合计</t>
  </si>
  <si>
    <t>注：1.本表中项目为区对镇街转移支付全部项目，包括年度中增加的转移支付项目。
    2.年度执行中由于上级转移支付增加，统筹上年结转等来源，区对镇街转移支付规模较年初增加。</t>
  </si>
  <si>
    <t>表8</t>
  </si>
  <si>
    <t>2019年区级政府性基金预算收支执行表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</si>
  <si>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</si>
  <si>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</si>
  <si>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</si>
  <si>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</si>
  <si>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</si>
  <si>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</si>
  <si>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</si>
  <si>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</si>
  <si>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</si>
  <si>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</si>
  <si>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</si>
  <si>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</si>
  <si>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</si>
  <si>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</si>
  <si>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</si>
  <si>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</si>
  <si>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</si>
  <si>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</si>
  <si>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</si>
  <si>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</si>
  <si>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</si>
  <si>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</si>
  <si>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t>
  </si>
  <si>
    <t>一、补助镇级支出</t>
  </si>
  <si>
    <t>二、上解支出</t>
  </si>
  <si>
    <t xml:space="preserve">三、地方政府债务收入 </t>
  </si>
  <si>
    <t>三、调出资金</t>
  </si>
  <si>
    <t xml:space="preserve">    地方政府债券收入(新增）</t>
  </si>
  <si>
    <t>四、地方政府债务还本支出</t>
  </si>
  <si>
    <t xml:space="preserve">    地方政府债券收入(再融资）</t>
  </si>
  <si>
    <t xml:space="preserve">    地方政府专项债务还本支出</t>
  </si>
  <si>
    <t>四、上年结转</t>
  </si>
  <si>
    <t xml:space="preserve">    地方政府其他债务还本支出 </t>
  </si>
  <si>
    <t>注：1.本表直观反映2019年政府性基金预算收入与支出的平衡关系。
    2.收入总计（本级收入合计+转移性收入合计）=支出总计（本级支出合计+转移性支出合计）。</t>
  </si>
  <si>
    <t>表9</t>
  </si>
  <si>
    <t>2019年区级政府性基金预算本级支出执行表</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</si>
  <si>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</si>
  <si>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</si>
  <si>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</si>
  <si>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</si>
  <si>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</si>
  <si>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国有土地使用权出让收入及对应专项债务收入安排的支出</t>
  </si>
  <si>
    <t xml:space="preserve">      征地和拆迁补偿支出</t>
  </si>
  <si>
    <t xml:space="preserve">      城市建设支出</t>
  </si>
  <si>
    <t xml:space="preserve">      土地出让业务支出</t>
  </si>
  <si>
    <t xml:space="preserve">      其他国有土地使用权出让收入安排的支出</t>
  </si>
  <si>
    <t xml:space="preserve">    国有土地收益基金及对应专项债务收入安排的支出</t>
  </si>
  <si>
    <t xml:space="preserve">    农业土地开发资金安排的支出</t>
  </si>
  <si>
    <t xml:space="preserve">    城市基础设施配套费安排的支出</t>
  </si>
  <si>
    <t xml:space="preserve">      其他城市基础设施配套费安排的支出</t>
  </si>
  <si>
    <t xml:space="preserve">    大中型水库库区基金安排的支出</t>
  </si>
  <si>
    <t xml:space="preserve">    三峡水库库区基金支出</t>
  </si>
  <si>
    <t xml:space="preserve">      其他三峡水库库区基金支出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</si>
  <si>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</si>
  <si>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</si>
  <si>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</si>
  <si>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</si>
  <si>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</si>
  <si>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</si>
  <si>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</si>
  <si>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</si>
  <si>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</si>
  <si>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</si>
  <si>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</si>
  <si>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</si>
  <si>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</si>
  <si>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</si>
  <si>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</si>
  <si>
    <t>表10</t>
  </si>
  <si>
    <t xml:space="preserve">2019年区级政府性基金预算转移支付收支执行表 </t>
  </si>
  <si>
    <t>收       入</t>
  </si>
  <si>
    <t xml:space="preserve">    国家电影事业发展专项资金</t>
  </si>
  <si>
    <t>大中型水库移民后期扶持基金支出</t>
  </si>
  <si>
    <t xml:space="preserve">    国有土地使用权出让相关收入</t>
  </si>
  <si>
    <t>小型水库移民扶助基金</t>
  </si>
  <si>
    <t xml:space="preserve">    大中型水库移民后期扶持基金</t>
  </si>
  <si>
    <t>国有土地使用权出让收入安排的支出</t>
  </si>
  <si>
    <t xml:space="preserve">    城市基础设施配套费收入</t>
  </si>
  <si>
    <t>国有土地收益基金安排的支出</t>
  </si>
  <si>
    <t xml:space="preserve">    小型水库移民扶助基金收入</t>
  </si>
  <si>
    <t>农业土地开发资金安排的支出</t>
  </si>
  <si>
    <t xml:space="preserve">    大中型水库库区基金</t>
  </si>
  <si>
    <t>污水处理费安排的支出</t>
  </si>
  <si>
    <t xml:space="preserve">    三峡水库库区基金</t>
  </si>
  <si>
    <t>大中型水库库区基金安排的支出</t>
  </si>
  <si>
    <t xml:space="preserve">    国家重大水利工程建设基金</t>
  </si>
  <si>
    <t>三峡水库库区基金支出</t>
  </si>
  <si>
    <t xml:space="preserve">    港口建设费</t>
  </si>
  <si>
    <t>国家重大水利工程建设基金安排的支出</t>
  </si>
  <si>
    <t xml:space="preserve">    民航发展基金</t>
  </si>
  <si>
    <t>农网还贷资金支出</t>
  </si>
  <si>
    <t xml:space="preserve">    旅游发展基金</t>
  </si>
  <si>
    <t>旅游发展基金支出</t>
  </si>
  <si>
    <t xml:space="preserve">    彩票发行销售机构业务费</t>
  </si>
  <si>
    <t>彩票发行销售机构业务费安排的支出</t>
  </si>
  <si>
    <t xml:space="preserve">    彩票公益金</t>
  </si>
  <si>
    <t>彩票公益金安排的支出</t>
  </si>
  <si>
    <t>表11</t>
  </si>
  <si>
    <t>2019年区级国有资本经营预算收支执行表</t>
  </si>
  <si>
    <t>调整预算数</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</si>
  <si>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</si>
  <si>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</si>
  <si>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</si>
  <si>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</si>
  <si>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</si>
  <si>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</si>
  <si>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</si>
  <si>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</si>
  <si>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</si>
  <si>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</si>
  <si>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</si>
  <si>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</si>
  <si>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</si>
  <si>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</si>
  <si>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</si>
  <si>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</si>
  <si>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</si>
  <si>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</si>
  <si>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</si>
  <si>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二、结转下年</t>
  </si>
  <si>
    <t>注：1.本表直观反映2019年国有资本经营预算收入与支出的平衡关系。
    2.收入总计（本级收入合计+转移性收入合计）=支出总计（本级支出合计+转移性支出合计）。</t>
  </si>
  <si>
    <t>表12</t>
  </si>
  <si>
    <t>2019年区级社会保险基金预算收支执行表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</si>
  <si>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</si>
  <si>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</si>
  <si>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</si>
  <si>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</si>
  <si>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</si>
  <si>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</si>
  <si>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</si>
  <si>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</si>
  <si>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</si>
  <si>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</si>
  <si>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</si>
  <si>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</si>
  <si>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</si>
  <si>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</si>
  <si>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</si>
  <si>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</si>
  <si>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</si>
  <si>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备注：社保基金属市级预算，本表区级为空表。</t>
  </si>
  <si>
    <t xml:space="preserve">      </t>
  </si>
  <si>
    <t>表13</t>
  </si>
  <si>
    <t xml:space="preserve">2020年区级一般公共预算收支预算表 </t>
  </si>
  <si>
    <t>三、动用预算稳定调节基金</t>
  </si>
  <si>
    <t>三、安排预算稳定调节基金</t>
  </si>
  <si>
    <t>五、地方政府债务收入</t>
  </si>
  <si>
    <t>四、结转下年</t>
  </si>
  <si>
    <t xml:space="preserve">注：1.本表直观反映2020年区级一般公共预算收入与支出的平衡关系。
    2.收入总计（本级收入合计+转移性收入合计）=支出总计（本级支出合计+转移性支出合计）。
   </t>
  </si>
  <si>
    <t>表14</t>
  </si>
  <si>
    <t xml:space="preserve">2020年区级一般公共预算本级支出预算表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</si>
  <si>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</si>
  <si>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区级支出合计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</si>
  <si>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</si>
  <si>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</si>
  <si>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</si>
  <si>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</si>
  <si>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</si>
  <si>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</si>
  <si>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</si>
  <si>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政协会议</t>
  </si>
  <si>
    <t xml:space="preserve">        委员视察</t>
  </si>
  <si>
    <t xml:space="preserve">        参政议政</t>
  </si>
  <si>
    <t xml:space="preserve">        其他政协事务支出</t>
  </si>
  <si>
    <t xml:space="preserve">    政府办公厅（室）及相关机构事务</t>
  </si>
  <si>
    <t xml:space="preserve">        专项业务活动</t>
  </si>
  <si>
    <t xml:space="preserve">        政务公开审批</t>
  </si>
  <si>
    <t xml:space="preserve">        信访事务</t>
  </si>
  <si>
    <t xml:space="preserve">        其他政府办公厅（室）及相关机构事务支出</t>
  </si>
  <si>
    <t xml:space="preserve">        战略规划与实施</t>
  </si>
  <si>
    <t xml:space="preserve">        物价管理</t>
  </si>
  <si>
    <t xml:space="preserve">        其他发展与改革事务支出</t>
  </si>
  <si>
    <t xml:space="preserve">        专项普查活动</t>
  </si>
  <si>
    <t xml:space="preserve">        统计抽样调查</t>
  </si>
  <si>
    <t xml:space="preserve">        财政国库业务</t>
  </si>
  <si>
    <t xml:space="preserve">        信息化建设</t>
  </si>
  <si>
    <t xml:space="preserve">        财政委托业务支出</t>
  </si>
  <si>
    <t xml:space="preserve">        其他财政事务支出</t>
  </si>
  <si>
    <t xml:space="preserve">        审计业务</t>
  </si>
  <si>
    <t xml:space="preserve">        引进人才费用</t>
  </si>
  <si>
    <t xml:space="preserve">        其他纪检监察事务支出</t>
  </si>
  <si>
    <t xml:space="preserve">        招商引资</t>
  </si>
  <si>
    <t xml:space="preserve">        其他商贸事务支出</t>
  </si>
  <si>
    <t xml:space="preserve">        档案馆</t>
  </si>
  <si>
    <t xml:space="preserve">        其他民主党派及工商联事务支出</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</si>
  <si>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</si>
  <si>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</si>
  <si>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</si>
  <si>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</si>
  <si>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</si>
  <si>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</si>
  <si>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</si>
  <si>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</si>
  <si>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</si>
  <si>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</si>
  <si>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其他统战事务支出</t>
  </si>
  <si>
    <t xml:space="preserve">        其他共产党事务支出</t>
  </si>
  <si>
    <t xml:space="preserve">    网信事务</t>
  </si>
  <si>
    <t xml:space="preserve">        其他一般公共服务支出</t>
  </si>
  <si>
    <t>二、国防支出</t>
  </si>
  <si>
    <t xml:space="preserve">        人民防空</t>
  </si>
  <si>
    <t xml:space="preserve">        民兵</t>
  </si>
  <si>
    <t>三、公共安全支出</t>
  </si>
  <si>
    <t xml:space="preserve">        其他武装警察部队支出</t>
  </si>
  <si>
    <t xml:space="preserve">        执法办案</t>
  </si>
  <si>
    <t xml:space="preserve">        特勤业务</t>
  </si>
  <si>
    <t xml:space="preserve">        其他公安支出</t>
  </si>
  <si>
    <t xml:space="preserve">        基层司法业务</t>
  </si>
  <si>
    <t xml:space="preserve">        普法宣传</t>
  </si>
  <si>
    <t xml:space="preserve">        法律援助</t>
  </si>
  <si>
    <t xml:space="preserve">        仲裁</t>
  </si>
  <si>
    <t xml:space="preserve">        社区矫正</t>
  </si>
  <si>
    <t xml:space="preserve">        法制建设</t>
  </si>
  <si>
    <t xml:space="preserve">        其他司法支出</t>
  </si>
  <si>
    <t>四、教育支出</t>
  </si>
  <si>
    <t xml:space="preserve">        其他教育管理事务支出</t>
  </si>
  <si>
    <t xml:space="preserve">        学前教育</t>
  </si>
  <si>
    <t xml:space="preserve">        小学教育</t>
  </si>
  <si>
    <t xml:space="preserve">        初中教育</t>
  </si>
  <si>
    <t xml:space="preserve">        高中教育</t>
  </si>
  <si>
    <t xml:space="preserve">        其他普通教育支出</t>
  </si>
  <si>
    <t xml:space="preserve">        中等职业教育</t>
  </si>
  <si>
    <t xml:space="preserve">    广播电视教育</t>
  </si>
  <si>
    <t xml:space="preserve">        广播电视学校</t>
  </si>
  <si>
    <t xml:space="preserve">        特殊学校教育</t>
  </si>
  <si>
    <t xml:space="preserve">        教师进修</t>
  </si>
  <si>
    <t xml:space="preserve">        干部教育</t>
  </si>
  <si>
    <t xml:space="preserve">        培训支出</t>
  </si>
  <si>
    <t>五、科学技术支出</t>
  </si>
  <si>
    <t xml:space="preserve">        其他科学技术管理事务支出</t>
  </si>
  <si>
    <t xml:space="preserve">        科技成果转化与扩散</t>
  </si>
  <si>
    <t xml:space="preserve">        其他社会科学支出</t>
  </si>
  <si>
    <t xml:space="preserve">        科普活动</t>
  </si>
  <si>
    <t xml:space="preserve">        学术交流活动</t>
  </si>
  <si>
    <t xml:space="preserve">        科技馆站</t>
  </si>
  <si>
    <t xml:space="preserve">        其他科学技术普及支出</t>
  </si>
  <si>
    <t xml:space="preserve">        其他科技交流与合作支出</t>
  </si>
  <si>
    <t xml:space="preserve">    科技重大项目</t>
  </si>
  <si>
    <t xml:space="preserve">        科技重大专项</t>
  </si>
  <si>
    <t xml:space="preserve">        其他科学技术支出</t>
  </si>
  <si>
    <t>六、文化旅游体育与传媒支出</t>
  </si>
  <si>
    <t xml:space="preserve">        图书馆</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</si>
  <si>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</si>
  <si>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</si>
  <si>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</si>
  <si>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</si>
  <si>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</si>
  <si>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</si>
  <si>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</si>
  <si>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</si>
  <si>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</si>
  <si>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</si>
  <si>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运动项目管理</t>
  </si>
  <si>
    <t xml:space="preserve">        体育竞赛</t>
  </si>
  <si>
    <t xml:space="preserve">        体育训练</t>
  </si>
  <si>
    <t xml:space="preserve">        体育场馆</t>
  </si>
  <si>
    <t xml:space="preserve">        群众体育</t>
  </si>
  <si>
    <t xml:space="preserve">        其他体育支出</t>
  </si>
  <si>
    <t xml:space="preserve">        新闻通讯</t>
  </si>
  <si>
    <t xml:space="preserve">        出版发行</t>
  </si>
  <si>
    <t xml:space="preserve">        广播</t>
  </si>
  <si>
    <t xml:space="preserve">        电视</t>
  </si>
  <si>
    <t>七、社会保障和就业支出</t>
  </si>
  <si>
    <t xml:space="preserve">        社会保险业务管理事务</t>
  </si>
  <si>
    <t xml:space="preserve">        社会保险经办机构</t>
  </si>
  <si>
    <t xml:space="preserve">        劳动关系和维权</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</si>
  <si>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</si>
  <si>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</si>
  <si>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</si>
  <si>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</si>
  <si>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</si>
  <si>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</si>
  <si>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</si>
  <si>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</si>
  <si>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</si>
  <si>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</si>
  <si>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</si>
  <si>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</si>
  <si>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</si>
  <si>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</si>
  <si>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</si>
  <si>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</si>
  <si>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</si>
  <si>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其他优抚支出</t>
  </si>
  <si>
    <t xml:space="preserve">        退役士兵安置</t>
  </si>
  <si>
    <t xml:space="preserve">        军队移交政府的离退休人员安置</t>
  </si>
  <si>
    <t xml:space="preserve">        军队移交政府离退休干部管理机构</t>
  </si>
  <si>
    <t xml:space="preserve">        军队转业干部安置</t>
  </si>
  <si>
    <t xml:space="preserve">        儿童福利</t>
  </si>
  <si>
    <t xml:space="preserve">        老年福利</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</si>
  <si>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</si>
  <si>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</si>
  <si>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</si>
  <si>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</si>
  <si>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</si>
  <si>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</si>
  <si>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</si>
  <si>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</si>
  <si>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</si>
  <si>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</si>
  <si>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</si>
  <si>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</si>
  <si>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其他农村生活救助</t>
  </si>
  <si>
    <t xml:space="preserve">        其他社会保障和就业支出</t>
  </si>
  <si>
    <t>八、卫生健康支出</t>
  </si>
  <si>
    <t xml:space="preserve">        其他卫生健康管理事务支出</t>
  </si>
  <si>
    <t xml:space="preserve">        综合医院</t>
  </si>
  <si>
    <t xml:space="preserve">        中医（民族）医院</t>
  </si>
  <si>
    <t xml:space="preserve">        乡镇卫生院</t>
  </si>
  <si>
    <t xml:space="preserve">        其他基层医疗卫生机构支出</t>
  </si>
  <si>
    <t xml:space="preserve">        疾病预防控制机构</t>
  </si>
  <si>
    <t xml:space="preserve">        卫生监督机构</t>
  </si>
  <si>
    <t xml:space="preserve">        基本公共卫生服务</t>
  </si>
  <si>
    <t xml:space="preserve">        重大公共卫生服务</t>
  </si>
  <si>
    <t xml:space="preserve">        突发公共卫生事件应急处理</t>
  </si>
  <si>
    <t xml:space="preserve">        其他公共卫生支出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</si>
  <si>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</si>
  <si>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</si>
  <si>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</si>
  <si>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</si>
  <si>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</si>
  <si>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</si>
  <si>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</si>
  <si>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财政对城乡居民基本医疗保险基金的补助</t>
  </si>
  <si>
    <t xml:space="preserve">        城乡医疗救助</t>
  </si>
  <si>
    <t xml:space="preserve">        其他医疗救助支出</t>
  </si>
  <si>
    <t xml:space="preserve">        优抚对象医疗补助</t>
  </si>
  <si>
    <t xml:space="preserve">        其他优抚对象医疗支出</t>
  </si>
  <si>
    <t xml:space="preserve">        其他卫生健康支出</t>
  </si>
  <si>
    <t>九、节能环保支出</t>
  </si>
  <si>
    <t xml:space="preserve">        生态环境保护宣传</t>
  </si>
  <si>
    <t xml:space="preserve">        环境保护法规、规划及标准</t>
  </si>
  <si>
    <t xml:space="preserve">        其他环境保护管理事务支出</t>
  </si>
  <si>
    <t xml:space="preserve">        建设项目环评审查与监督</t>
  </si>
  <si>
    <t xml:space="preserve">        其他环境监测与监察支出</t>
  </si>
  <si>
    <t xml:space="preserve">        大气</t>
  </si>
  <si>
    <t xml:space="preserve">        水体</t>
  </si>
  <si>
    <t xml:space="preserve">        固体废弃物与化学品</t>
  </si>
  <si>
    <t xml:space="preserve">        其他污染防治支出</t>
  </si>
  <si>
    <t xml:space="preserve">        农村环境保护</t>
  </si>
  <si>
    <t xml:space="preserve">        森林管护</t>
  </si>
  <si>
    <t xml:space="preserve">    退耕还林还草</t>
  </si>
  <si>
    <t xml:space="preserve">        退耕现金</t>
  </si>
  <si>
    <t xml:space="preserve">        其他退耕还林还草支出</t>
  </si>
  <si>
    <t xml:space="preserve">        生态环境执法监察</t>
  </si>
  <si>
    <t xml:space="preserve">        减排专项支出</t>
  </si>
  <si>
    <t>十、城乡社区支出</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</si>
  <si>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</si>
  <si>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</si>
  <si>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</si>
  <si>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</si>
  <si>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</si>
  <si>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</si>
  <si>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</si>
  <si>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</si>
  <si>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</si>
  <si>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</si>
  <si>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十一、农林水支出</t>
  </si>
  <si>
    <t xml:space="preserve">    农业农村</t>
  </si>
  <si>
    <t xml:space="preserve">        科技转化与推广服务</t>
  </si>
  <si>
    <t xml:space="preserve">        病虫害控制</t>
  </si>
  <si>
    <t xml:space="preserve">        农产品质量安全</t>
  </si>
  <si>
    <t xml:space="preserve">        农业生产发展</t>
  </si>
  <si>
    <t xml:space="preserve">        乡村产业与合作经济</t>
  </si>
  <si>
    <t xml:space="preserve">        农业资源保护修复与利用</t>
  </si>
  <si>
    <t xml:space="preserve">        农田建设</t>
  </si>
  <si>
    <t xml:space="preserve">        其他农业支出</t>
  </si>
  <si>
    <t xml:space="preserve">        事业机构</t>
  </si>
  <si>
    <t xml:space="preserve">        森林资源培育</t>
  </si>
  <si>
    <t xml:space="preserve">        森林生态效益补偿</t>
  </si>
  <si>
    <t xml:space="preserve">        林业草原防灾减灾</t>
  </si>
  <si>
    <t xml:space="preserve">        其他林业和草原支出</t>
  </si>
  <si>
    <t xml:space="preserve">        水利行业业务管理</t>
  </si>
  <si>
    <t xml:space="preserve">        水利工程建设</t>
  </si>
  <si>
    <t xml:space="preserve">        水利工程运行与维护</t>
  </si>
  <si>
    <t xml:space="preserve">        大中型水库移民后期扶持专项支出</t>
  </si>
  <si>
    <t xml:space="preserve">        其他扶贫支出</t>
  </si>
  <si>
    <t xml:space="preserve">        对村民委员会和村党支部的补助</t>
  </si>
  <si>
    <t xml:space="preserve">        农业保险保费补贴</t>
  </si>
  <si>
    <t xml:space="preserve">        创业担保贷款贴息</t>
  </si>
  <si>
    <t>十二、交通运输支出</t>
  </si>
  <si>
    <t xml:space="preserve">        公路建设</t>
  </si>
  <si>
    <t xml:space="preserve">        公路养护</t>
  </si>
  <si>
    <t xml:space="preserve">        交通运输信息化建设</t>
  </si>
  <si>
    <t xml:space="preserve">        公路和运输安全</t>
  </si>
  <si>
    <t xml:space="preserve">        公路运输管理</t>
  </si>
  <si>
    <t xml:space="preserve">        其他公路水路运输支出</t>
  </si>
  <si>
    <t xml:space="preserve">        对城市公交的补贴</t>
  </si>
  <si>
    <t xml:space="preserve">        对农村道路客运的补贴</t>
  </si>
  <si>
    <t xml:space="preserve">        成品油价格改革补贴其他支出</t>
  </si>
  <si>
    <t>十三、资源勘探工业信息等支出</t>
  </si>
  <si>
    <t xml:space="preserve">    资源勘探开发</t>
  </si>
  <si>
    <t xml:space="preserve">        其他资源勘探业支出</t>
  </si>
  <si>
    <t xml:space="preserve">        其他国有资产监管支出</t>
  </si>
  <si>
    <t xml:space="preserve">        中小企业发展专项</t>
  </si>
  <si>
    <t xml:space="preserve">        其他支持中小企业发展和管理支出</t>
  </si>
  <si>
    <t>十四、商业服务业等支出</t>
  </si>
  <si>
    <t xml:space="preserve">        其他商业流通事务支出</t>
  </si>
  <si>
    <t xml:space="preserve">        其他涉外发展服务支出</t>
  </si>
  <si>
    <t>十五、自然资源海洋气象等支出</t>
  </si>
  <si>
    <t xml:space="preserve">        自然资源规划及管理</t>
  </si>
  <si>
    <t xml:space="preserve">        土地资源储备支出</t>
  </si>
  <si>
    <t xml:space="preserve">        气象事业机构</t>
  </si>
  <si>
    <t xml:space="preserve">        气象装备保障维护</t>
  </si>
  <si>
    <t>十六、住房保障支出</t>
  </si>
  <si>
    <t xml:space="preserve">        棚户区改造</t>
  </si>
  <si>
    <t xml:space="preserve">        农村危房改造</t>
  </si>
  <si>
    <t xml:space="preserve">        公共租赁住房</t>
  </si>
  <si>
    <t xml:space="preserve">        其他保障性安居工程支出</t>
  </si>
  <si>
    <t xml:space="preserve">        住房公积金</t>
  </si>
  <si>
    <t xml:space="preserve">        公有住房建设和维修改造支出</t>
  </si>
  <si>
    <t xml:space="preserve">        其他城乡社区住宅支出</t>
  </si>
  <si>
    <t>十七、粮油物资储备支出</t>
  </si>
  <si>
    <t xml:space="preserve">        储备粮油补贴</t>
  </si>
  <si>
    <t>十八、灾害防治及应急管理支出</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</si>
  <si>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</si>
  <si>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</si>
  <si>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</si>
  <si>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</si>
  <si>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</si>
  <si>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</si>
  <si>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消防应急救援</t>
  </si>
  <si>
    <t>十九、预备费</t>
  </si>
  <si>
    <t>二十、债务付息支出</t>
  </si>
  <si>
    <t xml:space="preserve">        地方政府一般债券付息支出</t>
  </si>
  <si>
    <t>二十一、债务发行费用支出</t>
  </si>
  <si>
    <t>注：本表详细反映2019年一般公共预算支出情况，按《预算法》要求细化到功能分类项级科目。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</si>
  <si>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</si>
  <si>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</si>
  <si>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</si>
  <si>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</si>
  <si>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</si>
  <si>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</si>
  <si>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</si>
  <si>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资源勘探工业信息等支出</t>
  </si>
  <si>
    <r>
      <rPr>
        <sz val="10"/>
        <rFont val="宋体"/>
        <charset val="134"/>
      </rPr>
      <t>注：在功能分类的基础上，</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</si>
  <si>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</si>
  <si>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2020年区级一般公共预算本级基本支出预算表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</si>
  <si>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</si>
  <si>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</si>
  <si>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</si>
  <si>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</si>
  <si>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</si>
  <si>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</si>
  <si>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</si>
  <si>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</si>
  <si>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</si>
  <si>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</si>
  <si>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</si>
  <si>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</si>
  <si>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</si>
  <si>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</si>
  <si>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</si>
  <si>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</si>
  <si>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</si>
  <si>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</si>
  <si>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</si>
  <si>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</si>
  <si>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</si>
  <si>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</si>
  <si>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</si>
  <si>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</si>
  <si>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</si>
  <si>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</si>
  <si>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</si>
  <si>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</si>
  <si>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</si>
  <si>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2020年区级一般公共预算转移支付收支预算表 </t>
  </si>
  <si>
    <t xml:space="preserve">注：本表详细反映2020年一般公共预算转移支付收入和转移支付支出情况。
    </t>
  </si>
  <si>
    <t>表18</t>
  </si>
  <si>
    <t xml:space="preserve">2020年市级一般公共预算转移支付支出预算表 </t>
  </si>
  <si>
    <t>（分地区）</t>
  </si>
  <si>
    <t>注：本表直观反映预算安排中区对各镇街的补助情况。按照《预算法》规定，转移支付应当分地区、分项目编制。</t>
  </si>
  <si>
    <t>表19</t>
  </si>
  <si>
    <t xml:space="preserve">2020年区级一般公共预算转移支付支出预算表 </t>
  </si>
  <si>
    <t>注：本表直观反映年初区对镇街的转移支付分项目情况。</t>
  </si>
  <si>
    <t>表20</t>
  </si>
  <si>
    <t xml:space="preserve">2020年区级政府性基金预算收支预算表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</si>
  <si>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</si>
  <si>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</si>
  <si>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</si>
  <si>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</si>
  <si>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</si>
  <si>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</si>
  <si>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</si>
  <si>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</si>
  <si>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</si>
  <si>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</si>
  <si>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一、补助镇街支出</t>
  </si>
  <si>
    <t>二、地方政府债务收入</t>
  </si>
  <si>
    <t xml:space="preserve"> 四、地方政府债务还本支出</t>
  </si>
  <si>
    <t>三、上年结转</t>
  </si>
  <si>
    <t>注：1.本表直观反映2020年政府性基金预算收入与支出的平衡关系。
    2.收入总计（本级收入合计+转移性收入合计）=支出总计（本级支出合计+转移性支出合计）。</t>
  </si>
  <si>
    <t>表21</t>
  </si>
  <si>
    <t xml:space="preserve">2020年区级政府性基金预算本级支出预算表 </t>
  </si>
  <si>
    <t xml:space="preserve">        地方旅游开发项目补助</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</si>
  <si>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</si>
  <si>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</si>
  <si>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</si>
  <si>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</si>
  <si>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</si>
  <si>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城市建设支出</t>
  </si>
  <si>
    <t xml:space="preserve">        土地出让业务支出</t>
  </si>
  <si>
    <t xml:space="preserve">        其他国有土地使用权出让收入安排的支出</t>
  </si>
  <si>
    <t xml:space="preserve">    国有土地收益基金安排的支出</t>
  </si>
  <si>
    <t xml:space="preserve">        城市环境卫生</t>
  </si>
  <si>
    <t xml:space="preserve">        其他城市基础设施配套费安排的支出</t>
  </si>
  <si>
    <t xml:space="preserve">        其他三峡水库库区基金支出</t>
  </si>
  <si>
    <t>五、其他支出</t>
  </si>
  <si>
    <t xml:space="preserve">        其他地方自行试点项目收益专项债券收入安排的支出</t>
  </si>
  <si>
    <t xml:space="preserve">        用于体育事业的彩票公益金支出</t>
  </si>
  <si>
    <t xml:space="preserve">        用于残疾人事业的彩票公益金支出</t>
  </si>
  <si>
    <t>六、债务付息支出</t>
  </si>
  <si>
    <t xml:space="preserve">        国有土地使用权出让金债务付息支出</t>
  </si>
  <si>
    <t xml:space="preserve">        其他地方自行试点项目收益专项债券付息支出</t>
  </si>
  <si>
    <t>七、债务发行费用支出</t>
  </si>
  <si>
    <t xml:space="preserve">        国有土地使用权出让金债务发行费用支出</t>
  </si>
  <si>
    <t xml:space="preserve">        其他地方自行试点项目收益专项债券发行费用支出</t>
  </si>
  <si>
    <t>注：本表详细反映2020年政府性基金预算本级支出安排情况，按《预算法》要求细化到功能分类项级科目。</t>
  </si>
  <si>
    <t>表22</t>
  </si>
  <si>
    <t xml:space="preserve">2020年区级政府性基金预算转移支付收支预算表 </t>
  </si>
  <si>
    <t>小型水库移民扶助基金安排的支出</t>
  </si>
  <si>
    <t xml:space="preserve">    小型水库移民扶助基金</t>
  </si>
  <si>
    <t>注：本表详细反映2020年政府性基金预算转移支付收入和转移支付支出情况。</t>
  </si>
  <si>
    <t>表23</t>
  </si>
  <si>
    <t xml:space="preserve">2020年区级国有资本经营预算收支预算表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</si>
  <si>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</si>
  <si>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</si>
  <si>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</si>
  <si>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</si>
  <si>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</si>
  <si>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</si>
  <si>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</si>
  <si>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上级补助收入</t>
  </si>
  <si>
    <t xml:space="preserve">    调出资金</t>
  </si>
  <si>
    <t xml:space="preserve">   上年结转</t>
  </si>
  <si>
    <t xml:space="preserve">    结转下年</t>
  </si>
  <si>
    <t>注：1.本表直观反映2020年国有资本经营预算收入与支出的平衡关系。
    2.收入总计（本级收入合计+转移性收入合计）=支出总计（本级支出合计+转移性支出合计）。</t>
  </si>
  <si>
    <t>表24</t>
  </si>
  <si>
    <t xml:space="preserve">2020年全市社会保险基金预算收支预算表 </t>
  </si>
  <si>
    <t xml:space="preserve">注：按照市级统筹的管理方式，市级编制全市社会保险基金预算草案，本表区级为空。 </t>
  </si>
  <si>
    <t>表25</t>
  </si>
  <si>
    <t>重庆市大足区本级2020年年初新增地方政府债券资金安排表</t>
  </si>
  <si>
    <t>单位：亿元</t>
  </si>
  <si>
    <t>序号</t>
  </si>
  <si>
    <t>项目名称</t>
  </si>
  <si>
    <t>项目类型</t>
  </si>
  <si>
    <t>项目主管部门</t>
  </si>
  <si>
    <t>债券性质</t>
  </si>
  <si>
    <t>债券规模</t>
  </si>
  <si>
    <t>胜天湖水库扩建工程项目</t>
  </si>
  <si>
    <t>水利</t>
  </si>
  <si>
    <t>重庆市大足区水利局</t>
  </si>
  <si>
    <t>专项债券</t>
  </si>
  <si>
    <t>注：本表反映本级当年提前下达的新增地方政府债券资金使用安排，由县级以上地方各级财政部门在本级人民代表大会批准预算后二十日内公开。</t>
  </si>
  <si>
    <t>表26</t>
  </si>
  <si>
    <t>重庆市2019年地方政府债务限额及余额情况表</t>
  </si>
  <si>
    <t>地   区</t>
  </si>
  <si>
    <t>2019年债务限额</t>
  </si>
  <si>
    <t>2019年债务余额预计执行数</t>
  </si>
  <si>
    <t>一般债务</t>
  </si>
  <si>
    <t>专项债务</t>
  </si>
  <si>
    <t>公  式</t>
  </si>
  <si>
    <t>A=B+C</t>
  </si>
  <si>
    <t>B</t>
  </si>
  <si>
    <t>C</t>
  </si>
  <si>
    <t>D=E+F</t>
  </si>
  <si>
    <t>E</t>
  </si>
  <si>
    <t>F</t>
  </si>
  <si>
    <t>大足区</t>
  </si>
  <si>
    <t>注：1.本表反映上一年度本地区、本级及所属地区政府债务限额及余额预计执行数。</t>
  </si>
  <si>
    <t xml:space="preserve">    2.本表由县级以上地方各级财政部门在本级人民代表大会批准预算后二十日内公开。</t>
  </si>
  <si>
    <t>表27</t>
  </si>
  <si>
    <t>重庆市大足区2019年和2020年地方政府一般债务余额情况表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</si>
  <si>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</si>
  <si>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</si>
  <si>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</si>
  <si>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</si>
  <si>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</si>
  <si>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</si>
  <si>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</si>
  <si>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</si>
  <si>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</si>
  <si>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</si>
  <si>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</si>
  <si>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</si>
  <si>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重庆市大足区2019年和2020年地方政府专项债务余额情况表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</si>
  <si>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</si>
  <si>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</si>
  <si>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</si>
  <si>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</si>
  <si>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</si>
  <si>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</si>
  <si>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</si>
  <si>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</si>
  <si>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</si>
  <si>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重庆市大足区地方政府债券发行及还本付息情况表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</si>
  <si>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</si>
  <si>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</si>
  <si>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</si>
  <si>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</si>
  <si>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</si>
  <si>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</si>
  <si>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</si>
  <si>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</si>
  <si>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</si>
  <si>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</si>
  <si>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</si>
  <si>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</si>
  <si>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</si>
  <si>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</si>
  <si>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</si>
  <si>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</si>
  <si>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</si>
  <si>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</si>
  <si>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</si>
  <si>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</si>
  <si>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</si>
  <si>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</si>
  <si>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</si>
  <si>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</si>
  <si>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</si>
  <si>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</si>
  <si>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</si>
  <si>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</si>
  <si>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</si>
  <si>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</si>
  <si>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</si>
  <si>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</si>
  <si>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重庆市大足区2020年地方政府债务限额提前下达情况表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</si>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</sst>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5">
    <numFmt numFmtId="176" formatCode="_ * #,##0_ ;_ * \-#,##0_ ;_ * &quot;-&quot;??_ ;_ @_ "/>
    <numFmt numFmtId="177" formatCode="#,##0.000000"/>
    <numFmt numFmtId="178" formatCode="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9" formatCode="#,##0_);[Red]\(#,##0\)"/>
    <numFmt numFmtId="180" formatCode="0_);[Red]\(0\)"/>
    <numFmt numFmtId="181" formatCode="General;General;&quot;-&quot;"/>
    <numFmt numFmtId="182" formatCode="0_ "/>
    <numFmt numFmtId="183" formatCode="0;[Red]0"/>
    <numFmt numFmtId="184" formatCode="0.0%"/>
    <numFmt numFmtId="185" formatCode="0.0_);[Red]\(0.0\)"/>
    <numFmt numFmtId="186" formatCode="#,##0.0_ "/>
  </numFmts>
  <fonts count="110">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b/>
      <sz val="11"/>
      <name val="方正仿宋_GBK"/>
      <charset val="134"/>
    </font>
    <font>
      <sz val="11"/>
      <name val="方正仿宋_GBK"/>
      <charset val="134"/>
    </font>
    <font>
      <sz val="12"/>
      <name val="仿宋_GB2312"/>
      <charset val="134"/>
    </font>
    <font>
      <sz val="14"/>
      <color theme="1"/>
      <name val="方正黑体_GBK"/>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0"/>
      <name val="宋体"/>
      <charset val="134"/>
    </font>
    <font>
      <sz val="11"/>
      <color theme="1"/>
      <name val="宋体"/>
      <charset val="134"/>
      <scheme val="minor"/>
    </font>
    <font>
      <sz val="11"/>
      <name val="仿宋_GB2312"/>
      <charset val="134"/>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sz val="10"/>
      <name val="宋体"/>
      <charset val="134"/>
      <scheme val="minor"/>
    </font>
    <font>
      <sz val="10"/>
      <name val="宋体"/>
      <charset val="134"/>
    </font>
    <font>
      <sz val="10"/>
      <name val="仿宋_GB2312"/>
      <charset val="134"/>
    </font>
    <font>
      <b/>
      <sz val="14"/>
      <name val="宋体"/>
      <charset val="134"/>
    </font>
    <font>
      <sz val="12"/>
      <name val="宋体"/>
      <charset val="134"/>
      <scheme val="minor"/>
    </font>
    <font>
      <b/>
      <sz val="12"/>
      <name val="宋体"/>
      <charset val="134"/>
      <scheme val="minor"/>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sz val="9"/>
      <color theme="1"/>
      <name val="宋体"/>
      <charset val="134"/>
      <scheme val="minor"/>
    </font>
    <font>
      <sz val="10"/>
      <name val="Arial"/>
      <charset val="134"/>
    </font>
    <font>
      <sz val="9"/>
      <color theme="1"/>
      <name val="宋体"/>
      <charset val="134"/>
      <scheme val="minor"/>
    </font>
    <font>
      <b/>
      <sz val="12"/>
      <color indexed="8"/>
      <name val="宋体"/>
      <charset val="134"/>
    </font>
    <font>
      <b/>
      <sz val="11"/>
      <color indexed="8"/>
      <name val="方正仿宋_GBK"/>
      <charset val="134"/>
    </font>
    <font>
      <sz val="12"/>
      <name val="黑体"/>
      <charset val="134"/>
    </font>
    <font>
      <sz val="12"/>
      <name val="宋体"/>
      <charset val="134"/>
    </font>
    <font>
      <b/>
      <sz val="10"/>
      <color indexed="8"/>
      <name val="宋体"/>
      <charset val="134"/>
    </font>
    <font>
      <sz val="11"/>
      <name val="宋体"/>
      <charset val="134"/>
    </font>
    <font>
      <sz val="18"/>
      <color indexed="8"/>
      <name val="方正黑体_GBK"/>
      <charset val="134"/>
    </font>
    <font>
      <b/>
      <sz val="11"/>
      <color theme="1"/>
      <name val="宋体"/>
      <charset val="134"/>
      <scheme val="minor"/>
    </font>
    <font>
      <sz val="10"/>
      <name val="宋体"/>
      <charset val="134"/>
      <scheme val="minor"/>
    </font>
    <font>
      <sz val="11"/>
      <color theme="1"/>
      <name val="仿宋_GB2312"/>
      <charset val="134"/>
    </font>
    <font>
      <sz val="11"/>
      <color theme="1"/>
      <name val="黑体"/>
      <charset val="134"/>
    </font>
    <font>
      <sz val="14"/>
      <color theme="1"/>
      <name val="宋体"/>
      <charset val="134"/>
      <scheme val="minor"/>
    </font>
    <font>
      <b/>
      <sz val="10"/>
      <color theme="1"/>
      <name val="宋体"/>
      <charset val="134"/>
      <scheme val="minor"/>
    </font>
    <font>
      <sz val="18"/>
      <name val="方正小标宋_GBK"/>
      <charset val="134"/>
    </font>
    <font>
      <sz val="11"/>
      <name val="宋体"/>
      <charset val="134"/>
      <scheme val="minor"/>
    </font>
    <font>
      <b/>
      <sz val="12"/>
      <color theme="1"/>
      <name val="宋体"/>
      <charset val="134"/>
      <scheme val="minor"/>
    </font>
    <font>
      <sz val="12"/>
      <color theme="1"/>
      <name val="宋体"/>
      <charset val="134"/>
      <scheme val="minor"/>
    </font>
    <font>
      <sz val="11"/>
      <color theme="1"/>
      <name val="宋体"/>
      <charset val="134"/>
    </font>
    <font>
      <b/>
      <sz val="12"/>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indexed="52"/>
      <name val="宋体"/>
      <charset val="134"/>
    </font>
    <font>
      <b/>
      <sz val="11"/>
      <color rgb="FF3F3F3F"/>
      <name val="宋体"/>
      <charset val="0"/>
      <scheme val="minor"/>
    </font>
    <font>
      <sz val="11"/>
      <color rgb="FFFF0000"/>
      <name val="宋体"/>
      <charset val="0"/>
      <scheme val="minor"/>
    </font>
    <font>
      <b/>
      <sz val="18"/>
      <color indexed="56"/>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indexed="60"/>
      <name val="宋体"/>
      <charset val="134"/>
    </font>
    <font>
      <sz val="11"/>
      <color indexed="52"/>
      <name val="宋体"/>
      <charset val="134"/>
    </font>
    <font>
      <b/>
      <sz val="11"/>
      <color indexed="63"/>
      <name val="宋体"/>
      <charset val="134"/>
    </font>
    <font>
      <sz val="11"/>
      <color rgb="FF006100"/>
      <name val="宋体"/>
      <charset val="0"/>
      <scheme val="minor"/>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s>
  <fills count="4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mediumGray">
        <fgColor indexed="9"/>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2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3"/>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15">
    <xf numFmtId="0" fontId="0" fillId="0" borderId="0">
      <alignment vertical="center"/>
    </xf>
    <xf numFmtId="42" fontId="0" fillId="0" borderId="0" applyFont="0" applyFill="0" applyBorder="0" applyAlignment="0" applyProtection="0">
      <alignment vertical="center"/>
    </xf>
    <xf numFmtId="0" fontId="82" fillId="17" borderId="0" applyNumberFormat="0" applyBorder="0" applyAlignment="0" applyProtection="0">
      <alignment vertical="center"/>
    </xf>
    <xf numFmtId="0" fontId="79"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4" fillId="18" borderId="12" applyNumberFormat="0" applyAlignment="0" applyProtection="0">
      <alignment vertical="center"/>
    </xf>
    <xf numFmtId="0" fontId="82" fillId="14" borderId="0" applyNumberFormat="0" applyBorder="0" applyAlignment="0" applyProtection="0">
      <alignment vertical="center"/>
    </xf>
    <xf numFmtId="0" fontId="83" fillId="11" borderId="0" applyNumberFormat="0" applyBorder="0" applyAlignment="0" applyProtection="0">
      <alignment vertical="center"/>
    </xf>
    <xf numFmtId="43" fontId="24" fillId="0" borderId="0" applyFont="0" applyFill="0" applyBorder="0" applyAlignment="0" applyProtection="0">
      <alignment vertical="center"/>
    </xf>
    <xf numFmtId="0" fontId="87" fillId="0" borderId="0" applyNumberFormat="0" applyFill="0" applyBorder="0" applyAlignment="0" applyProtection="0">
      <alignment vertical="center"/>
    </xf>
    <xf numFmtId="0" fontId="88" fillId="22" borderId="0" applyNumberFormat="0" applyBorder="0" applyAlignment="0" applyProtection="0">
      <alignment vertical="center"/>
    </xf>
    <xf numFmtId="0" fontId="90" fillId="0" borderId="0" applyNumberFormat="0" applyFill="0" applyBorder="0" applyAlignment="0" applyProtection="0">
      <alignment vertical="center"/>
    </xf>
    <xf numFmtId="9" fontId="0" fillId="0" borderId="0" applyFont="0" applyFill="0" applyBorder="0" applyAlignment="0" applyProtection="0">
      <alignment vertical="center"/>
    </xf>
    <xf numFmtId="0" fontId="93" fillId="0" borderId="0" applyNumberFormat="0" applyFill="0" applyBorder="0" applyAlignment="0" applyProtection="0">
      <alignment vertical="center"/>
    </xf>
    <xf numFmtId="9" fontId="50" fillId="0" borderId="0" applyFont="0" applyFill="0" applyBorder="0" applyAlignment="0" applyProtection="0"/>
    <xf numFmtId="0" fontId="50" fillId="0" borderId="0">
      <alignment vertical="center"/>
    </xf>
    <xf numFmtId="0" fontId="0" fillId="7" borderId="10" applyNumberFormat="0" applyFont="0" applyAlignment="0" applyProtection="0">
      <alignment vertical="center"/>
    </xf>
    <xf numFmtId="0" fontId="88" fillId="26" borderId="0" applyNumberFormat="0" applyBorder="0" applyAlignment="0" applyProtection="0">
      <alignment vertical="center"/>
    </xf>
    <xf numFmtId="0" fontId="89"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76" fillId="0" borderId="8" applyNumberFormat="0" applyFill="0" applyAlignment="0" applyProtection="0">
      <alignment vertical="center"/>
    </xf>
    <xf numFmtId="0" fontId="81" fillId="0" borderId="8" applyNumberFormat="0" applyFill="0" applyAlignment="0" applyProtection="0">
      <alignment vertical="center"/>
    </xf>
    <xf numFmtId="0" fontId="88" fillId="21" borderId="0" applyNumberFormat="0" applyBorder="0" applyAlignment="0" applyProtection="0">
      <alignment vertical="center"/>
    </xf>
    <xf numFmtId="0" fontId="89" fillId="0" borderId="14" applyNumberFormat="0" applyFill="0" applyAlignment="0" applyProtection="0">
      <alignment vertical="center"/>
    </xf>
    <xf numFmtId="0" fontId="88" fillId="25" borderId="0" applyNumberFormat="0" applyBorder="0" applyAlignment="0" applyProtection="0">
      <alignment vertical="center"/>
    </xf>
    <xf numFmtId="0" fontId="85" fillId="6" borderId="13" applyNumberFormat="0" applyAlignment="0" applyProtection="0">
      <alignment vertical="center"/>
    </xf>
    <xf numFmtId="0" fontId="77" fillId="6" borderId="9" applyNumberFormat="0" applyAlignment="0" applyProtection="0">
      <alignment vertical="center"/>
    </xf>
    <xf numFmtId="0" fontId="91" fillId="23" borderId="15" applyNumberFormat="0" applyAlignment="0" applyProtection="0">
      <alignment vertical="center"/>
    </xf>
    <xf numFmtId="0" fontId="82" fillId="19" borderId="0" applyNumberFormat="0" applyBorder="0" applyAlignment="0" applyProtection="0">
      <alignment vertical="center"/>
    </xf>
    <xf numFmtId="0" fontId="88" fillId="30" borderId="0" applyNumberFormat="0" applyBorder="0" applyAlignment="0" applyProtection="0">
      <alignment vertical="center"/>
    </xf>
    <xf numFmtId="0" fontId="75" fillId="0" borderId="7" applyNumberFormat="0" applyFill="0" applyAlignment="0" applyProtection="0">
      <alignment vertical="center"/>
    </xf>
    <xf numFmtId="0" fontId="80" fillId="0" borderId="11" applyNumberFormat="0" applyFill="0" applyAlignment="0" applyProtection="0">
      <alignment vertical="center"/>
    </xf>
    <xf numFmtId="0" fontId="98" fillId="33" borderId="0" applyNumberFormat="0" applyBorder="0" applyAlignment="0" applyProtection="0">
      <alignment vertical="center"/>
    </xf>
    <xf numFmtId="0" fontId="94" fillId="24" borderId="0" applyNumberFormat="0" applyBorder="0" applyAlignment="0" applyProtection="0">
      <alignment vertical="center"/>
    </xf>
    <xf numFmtId="0" fontId="24" fillId="0" borderId="0">
      <alignment vertical="center"/>
    </xf>
    <xf numFmtId="0" fontId="99" fillId="0" borderId="18" applyNumberFormat="0" applyFill="0" applyAlignment="0" applyProtection="0">
      <alignment vertical="center"/>
    </xf>
    <xf numFmtId="0" fontId="82" fillId="16" borderId="0" applyNumberFormat="0" applyBorder="0" applyAlignment="0" applyProtection="0">
      <alignment vertical="center"/>
    </xf>
    <xf numFmtId="0" fontId="88" fillId="36" borderId="0" applyNumberFormat="0" applyBorder="0" applyAlignment="0" applyProtection="0">
      <alignment vertical="center"/>
    </xf>
    <xf numFmtId="0" fontId="50" fillId="0" borderId="0">
      <alignment vertical="center"/>
    </xf>
    <xf numFmtId="0" fontId="82" fillId="15" borderId="0" applyNumberFormat="0" applyBorder="0" applyAlignment="0" applyProtection="0">
      <alignment vertical="center"/>
    </xf>
    <xf numFmtId="0" fontId="82" fillId="13" borderId="0" applyNumberFormat="0" applyBorder="0" applyAlignment="0" applyProtection="0">
      <alignment vertical="center"/>
    </xf>
    <xf numFmtId="0" fontId="24" fillId="0" borderId="0">
      <alignment vertical="center"/>
    </xf>
    <xf numFmtId="0" fontId="97" fillId="18" borderId="17" applyNumberFormat="0" applyAlignment="0" applyProtection="0">
      <alignment vertical="center"/>
    </xf>
    <xf numFmtId="0" fontId="82" fillId="32" borderId="0" applyNumberFormat="0" applyBorder="0" applyAlignment="0" applyProtection="0">
      <alignment vertical="center"/>
    </xf>
    <xf numFmtId="0" fontId="82" fillId="10" borderId="0" applyNumberFormat="0" applyBorder="0" applyAlignment="0" applyProtection="0">
      <alignment vertical="center"/>
    </xf>
    <xf numFmtId="41" fontId="50" fillId="0" borderId="0" applyFont="0" applyFill="0" applyBorder="0" applyAlignment="0" applyProtection="0"/>
    <xf numFmtId="0" fontId="88" fillId="35" borderId="0" applyNumberFormat="0" applyBorder="0" applyAlignment="0" applyProtection="0">
      <alignment vertical="center"/>
    </xf>
    <xf numFmtId="41" fontId="24" fillId="0" borderId="0" applyFont="0" applyFill="0" applyBorder="0" applyAlignment="0" applyProtection="0">
      <alignment vertical="center"/>
    </xf>
    <xf numFmtId="0" fontId="88" fillId="29" borderId="0" applyNumberFormat="0" applyBorder="0" applyAlignment="0" applyProtection="0">
      <alignment vertical="center"/>
    </xf>
    <xf numFmtId="0" fontId="82" fillId="31" borderId="0" applyNumberFormat="0" applyBorder="0" applyAlignment="0" applyProtection="0">
      <alignment vertical="center"/>
    </xf>
    <xf numFmtId="0" fontId="82" fillId="9" borderId="0" applyNumberFormat="0" applyBorder="0" applyAlignment="0" applyProtection="0">
      <alignment vertical="center"/>
    </xf>
    <xf numFmtId="41" fontId="50" fillId="0" borderId="0" applyFont="0" applyFill="0" applyBorder="0" applyAlignment="0" applyProtection="0"/>
    <xf numFmtId="0" fontId="88" fillId="34" borderId="0" applyNumberFormat="0" applyBorder="0" applyAlignment="0" applyProtection="0">
      <alignment vertical="center"/>
    </xf>
    <xf numFmtId="0" fontId="24" fillId="0" borderId="0">
      <alignment vertical="center"/>
    </xf>
    <xf numFmtId="0" fontId="82" fillId="12" borderId="0" applyNumberFormat="0" applyBorder="0" applyAlignment="0" applyProtection="0">
      <alignment vertical="center"/>
    </xf>
    <xf numFmtId="0" fontId="88" fillId="20" borderId="0" applyNumberFormat="0" applyBorder="0" applyAlignment="0" applyProtection="0">
      <alignment vertical="center"/>
    </xf>
    <xf numFmtId="41" fontId="50" fillId="0" borderId="0" applyFont="0" applyFill="0" applyBorder="0" applyAlignment="0" applyProtection="0"/>
    <xf numFmtId="0" fontId="88" fillId="28" borderId="0" applyNumberFormat="0" applyBorder="0" applyAlignment="0" applyProtection="0">
      <alignment vertical="center"/>
    </xf>
    <xf numFmtId="0" fontId="24" fillId="0" borderId="0">
      <alignment vertical="center"/>
    </xf>
    <xf numFmtId="0" fontId="50" fillId="0" borderId="0">
      <alignment vertical="center"/>
    </xf>
    <xf numFmtId="0" fontId="95" fillId="27" borderId="0" applyNumberFormat="0" applyBorder="0" applyAlignment="0" applyProtection="0">
      <alignment vertical="center"/>
    </xf>
    <xf numFmtId="0" fontId="82" fillId="37" borderId="0" applyNumberFormat="0" applyBorder="0" applyAlignment="0" applyProtection="0">
      <alignment vertical="center"/>
    </xf>
    <xf numFmtId="0" fontId="24" fillId="0" borderId="0">
      <alignment vertical="center"/>
    </xf>
    <xf numFmtId="0" fontId="50" fillId="0" borderId="0">
      <alignment vertical="center"/>
    </xf>
    <xf numFmtId="0" fontId="88" fillId="38" borderId="0" applyNumberFormat="0" applyBorder="0" applyAlignment="0" applyProtection="0">
      <alignment vertical="center"/>
    </xf>
    <xf numFmtId="0" fontId="100" fillId="0" borderId="19" applyNumberFormat="0" applyFill="0" applyAlignment="0" applyProtection="0">
      <alignment vertical="center"/>
    </xf>
    <xf numFmtId="0" fontId="101" fillId="0" borderId="20" applyNumberFormat="0" applyFill="0" applyAlignment="0" applyProtection="0">
      <alignment vertical="center"/>
    </xf>
    <xf numFmtId="0" fontId="101" fillId="0" borderId="0" applyNumberFormat="0" applyFill="0" applyBorder="0" applyAlignment="0" applyProtection="0">
      <alignment vertical="center"/>
    </xf>
    <xf numFmtId="0" fontId="102" fillId="39" borderId="0" applyNumberFormat="0" applyBorder="0" applyAlignment="0" applyProtection="0">
      <alignment vertical="center"/>
    </xf>
    <xf numFmtId="0" fontId="24" fillId="0" borderId="0">
      <alignment vertical="center"/>
    </xf>
    <xf numFmtId="0" fontId="24" fillId="0" borderId="0"/>
    <xf numFmtId="41" fontId="24" fillId="0" borderId="0" applyFont="0" applyFill="0" applyBorder="0" applyAlignment="0" applyProtection="0">
      <alignment vertical="center"/>
    </xf>
    <xf numFmtId="0" fontId="103" fillId="0" borderId="0">
      <alignment vertical="center"/>
    </xf>
    <xf numFmtId="0" fontId="50" fillId="0" borderId="0"/>
    <xf numFmtId="0" fontId="50" fillId="0" borderId="0"/>
    <xf numFmtId="0" fontId="50" fillId="0" borderId="0"/>
    <xf numFmtId="0" fontId="104" fillId="40" borderId="12" applyNumberFormat="0" applyAlignment="0" applyProtection="0">
      <alignment vertical="center"/>
    </xf>
    <xf numFmtId="0" fontId="24" fillId="0" borderId="0">
      <alignment vertical="center"/>
    </xf>
    <xf numFmtId="0" fontId="3" fillId="0" borderId="0">
      <alignment vertical="center"/>
    </xf>
    <xf numFmtId="0" fontId="45" fillId="0" borderId="0"/>
    <xf numFmtId="0" fontId="50" fillId="0" borderId="0"/>
    <xf numFmtId="0" fontId="50" fillId="0" borderId="0">
      <alignment vertical="center"/>
    </xf>
    <xf numFmtId="0" fontId="50" fillId="0" borderId="0">
      <alignment vertical="center"/>
    </xf>
    <xf numFmtId="0" fontId="50" fillId="0" borderId="0"/>
    <xf numFmtId="0" fontId="24" fillId="0" borderId="0">
      <alignment vertical="center"/>
    </xf>
    <xf numFmtId="0" fontId="50" fillId="0" borderId="0"/>
    <xf numFmtId="0" fontId="50" fillId="0" borderId="0"/>
    <xf numFmtId="0" fontId="24" fillId="0" borderId="0">
      <alignment vertical="center"/>
    </xf>
    <xf numFmtId="0" fontId="50" fillId="0" borderId="0"/>
    <xf numFmtId="0" fontId="24" fillId="0" borderId="0">
      <alignment vertical="center"/>
    </xf>
    <xf numFmtId="0" fontId="32" fillId="0" borderId="0"/>
    <xf numFmtId="0" fontId="50" fillId="41" borderId="21" applyNumberFormat="0" applyFont="0" applyAlignment="0" applyProtection="0">
      <alignment vertical="center"/>
    </xf>
    <xf numFmtId="0" fontId="3" fillId="0" borderId="0">
      <alignment vertical="center"/>
    </xf>
    <xf numFmtId="0" fontId="3" fillId="0" borderId="0">
      <alignment vertical="center"/>
    </xf>
    <xf numFmtId="0" fontId="45" fillId="0" borderId="0"/>
    <xf numFmtId="0" fontId="105" fillId="42" borderId="0" applyNumberFormat="0" applyBorder="0" applyAlignment="0" applyProtection="0">
      <alignment vertical="center"/>
    </xf>
    <xf numFmtId="0" fontId="106" fillId="0" borderId="22" applyNumberFormat="0" applyFill="0" applyAlignment="0" applyProtection="0">
      <alignment vertical="center"/>
    </xf>
    <xf numFmtId="0" fontId="107" fillId="43" borderId="23" applyNumberFormat="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96" fillId="0" borderId="16" applyNumberFormat="0" applyFill="0" applyAlignment="0" applyProtection="0">
      <alignment vertical="center"/>
    </xf>
    <xf numFmtId="43" fontId="24" fillId="0" borderId="0" applyFont="0" applyFill="0" applyBorder="0" applyAlignment="0" applyProtection="0">
      <alignment vertical="center"/>
    </xf>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alignment vertical="center"/>
    </xf>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alignment vertical="center"/>
    </xf>
    <xf numFmtId="0" fontId="45" fillId="0" borderId="0"/>
  </cellStyleXfs>
  <cellXfs count="436">
    <xf numFmtId="0" fontId="0" fillId="0" borderId="0" xfId="0">
      <alignment vertical="center"/>
    </xf>
    <xf numFmtId="0" fontId="1" fillId="0" borderId="0" xfId="81" applyFont="1">
      <alignment vertical="center"/>
    </xf>
    <xf numFmtId="0" fontId="2" fillId="0" borderId="0" xfId="81" applyFont="1">
      <alignment vertical="center"/>
    </xf>
    <xf numFmtId="0" fontId="3" fillId="0" borderId="0" xfId="81">
      <alignment vertical="center"/>
    </xf>
    <xf numFmtId="0" fontId="4" fillId="0" borderId="0" xfId="81" applyFont="1" applyBorder="1" applyAlignment="1">
      <alignment horizontal="left" vertical="center" wrapText="1"/>
    </xf>
    <xf numFmtId="0" fontId="5" fillId="0" borderId="0" xfId="81" applyFont="1" applyBorder="1" applyAlignment="1">
      <alignment horizontal="left" vertical="center" wrapText="1"/>
    </xf>
    <xf numFmtId="0" fontId="6" fillId="0" borderId="0" xfId="81" applyFont="1" applyBorder="1" applyAlignment="1">
      <alignment horizontal="center" vertical="center" wrapText="1"/>
    </xf>
    <xf numFmtId="0" fontId="7" fillId="0" borderId="0" xfId="81" applyFont="1" applyBorder="1" applyAlignment="1">
      <alignment horizontal="right" vertical="center" wrapText="1"/>
    </xf>
    <xf numFmtId="0" fontId="8" fillId="0" borderId="1" xfId="81" applyFont="1" applyBorder="1" applyAlignment="1">
      <alignment horizontal="center" vertical="center" wrapText="1"/>
    </xf>
    <xf numFmtId="0" fontId="9" fillId="0" borderId="1" xfId="81" applyFont="1" applyBorder="1" applyAlignment="1">
      <alignment vertical="center" wrapText="1"/>
    </xf>
    <xf numFmtId="0" fontId="9" fillId="0" borderId="1" xfId="81" applyFont="1" applyBorder="1" applyAlignment="1">
      <alignment horizontal="center" vertical="center" wrapText="1"/>
    </xf>
    <xf numFmtId="2" fontId="9" fillId="0" borderId="1" xfId="81" applyNumberFormat="1" applyFont="1" applyBorder="1" applyAlignment="1">
      <alignment vertical="center" wrapText="1"/>
    </xf>
    <xf numFmtId="0" fontId="7"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4" fillId="0" borderId="0" xfId="96" applyFont="1" applyBorder="1" applyAlignment="1">
      <alignment horizontal="left" vertical="center" wrapText="1"/>
    </xf>
    <xf numFmtId="0" fontId="6" fillId="0" borderId="0" xfId="96" applyFont="1" applyBorder="1" applyAlignment="1">
      <alignment horizontal="center" vertical="center" wrapText="1"/>
    </xf>
    <xf numFmtId="0" fontId="7" fillId="0" borderId="0" xfId="96" applyFont="1" applyBorder="1" applyAlignment="1">
      <alignment horizontal="right" vertical="center" wrapText="1"/>
    </xf>
    <xf numFmtId="0" fontId="8" fillId="0" borderId="1" xfId="96" applyFont="1" applyBorder="1" applyAlignment="1">
      <alignment horizontal="center" vertical="center" wrapText="1"/>
    </xf>
    <xf numFmtId="0" fontId="9" fillId="0" borderId="1" xfId="96" applyFont="1" applyBorder="1" applyAlignment="1">
      <alignment horizontal="left" vertical="center" wrapText="1"/>
    </xf>
    <xf numFmtId="0" fontId="9" fillId="0" borderId="1" xfId="96" applyFont="1" applyBorder="1" applyAlignment="1">
      <alignment horizontal="center" vertical="center" wrapText="1"/>
    </xf>
    <xf numFmtId="177" fontId="9" fillId="0" borderId="1" xfId="96" applyNumberFormat="1" applyFont="1" applyBorder="1" applyAlignment="1">
      <alignment horizontal="right" vertical="center" wrapText="1"/>
    </xf>
    <xf numFmtId="2" fontId="9" fillId="2" borderId="1" xfId="96" applyNumberFormat="1" applyFont="1" applyFill="1" applyBorder="1" applyAlignment="1">
      <alignment horizontal="center" vertical="center" wrapText="1"/>
    </xf>
    <xf numFmtId="2" fontId="9" fillId="0" borderId="1" xfId="96" applyNumberFormat="1" applyFont="1" applyBorder="1" applyAlignment="1">
      <alignment horizontal="center" vertical="center" wrapText="1"/>
    </xf>
    <xf numFmtId="0" fontId="7" fillId="0" borderId="0" xfId="96" applyFont="1" applyBorder="1" applyAlignment="1">
      <alignment vertical="center" wrapText="1"/>
    </xf>
    <xf numFmtId="0" fontId="4" fillId="0" borderId="0" xfId="96" applyFont="1" applyBorder="1" applyAlignment="1">
      <alignment vertical="center" wrapText="1"/>
    </xf>
    <xf numFmtId="0" fontId="9" fillId="0" borderId="1" xfId="96" applyFont="1" applyBorder="1" applyAlignment="1">
      <alignment vertical="center" wrapText="1"/>
    </xf>
    <xf numFmtId="4" fontId="9" fillId="0" borderId="1" xfId="96" applyNumberFormat="1" applyFont="1" applyBorder="1" applyAlignment="1">
      <alignment vertical="center" wrapText="1"/>
    </xf>
    <xf numFmtId="0" fontId="10" fillId="0" borderId="0" xfId="96" applyFont="1">
      <alignment vertical="center"/>
    </xf>
    <xf numFmtId="0" fontId="11" fillId="0" borderId="0" xfId="72" applyFont="1" applyFill="1" applyAlignment="1">
      <alignment horizontal="left" vertical="center"/>
    </xf>
    <xf numFmtId="0" fontId="12" fillId="0" borderId="1" xfId="96" applyFont="1" applyBorder="1" applyAlignment="1">
      <alignment horizontal="center" vertical="center" wrapText="1"/>
    </xf>
    <xf numFmtId="0" fontId="12" fillId="0" borderId="1" xfId="96" applyFont="1" applyBorder="1" applyAlignment="1">
      <alignment vertical="center" wrapText="1"/>
    </xf>
    <xf numFmtId="0" fontId="13" fillId="0" borderId="1" xfId="96" applyFont="1" applyBorder="1" applyAlignment="1">
      <alignment horizontal="left" vertical="center" indent="1"/>
    </xf>
    <xf numFmtId="2" fontId="13" fillId="0" borderId="1" xfId="96" applyNumberFormat="1" applyFont="1" applyBorder="1">
      <alignment vertical="center"/>
    </xf>
    <xf numFmtId="0" fontId="7" fillId="0" borderId="2" xfId="96" applyFont="1" applyBorder="1" applyAlignment="1">
      <alignment vertical="center" wrapText="1"/>
    </xf>
    <xf numFmtId="0" fontId="1" fillId="0" borderId="0" xfId="95" applyFont="1">
      <alignment vertical="center"/>
    </xf>
    <xf numFmtId="0" fontId="2" fillId="0" borderId="0" xfId="95" applyFont="1">
      <alignment vertical="center"/>
    </xf>
    <xf numFmtId="0" fontId="3" fillId="0" borderId="0" xfId="95">
      <alignment vertical="center"/>
    </xf>
    <xf numFmtId="0" fontId="6" fillId="0" borderId="0" xfId="95" applyFont="1" applyBorder="1" applyAlignment="1">
      <alignment horizontal="center" vertical="center" wrapText="1"/>
    </xf>
    <xf numFmtId="0" fontId="7" fillId="0" borderId="0" xfId="95" applyFont="1" applyBorder="1" applyAlignment="1">
      <alignment horizontal="right" vertical="center" wrapText="1"/>
    </xf>
    <xf numFmtId="0" fontId="14" fillId="0" borderId="1" xfId="95" applyFont="1" applyBorder="1" applyAlignment="1">
      <alignment horizontal="center" vertical="center" wrapText="1"/>
    </xf>
    <xf numFmtId="0" fontId="15" fillId="0" borderId="1" xfId="95" applyFont="1" applyBorder="1" applyAlignment="1">
      <alignment horizontal="center" vertical="center" wrapText="1"/>
    </xf>
    <xf numFmtId="0" fontId="15" fillId="0" borderId="1" xfId="95" applyFont="1" applyBorder="1" applyAlignment="1">
      <alignment horizontal="left" vertical="center" wrapText="1"/>
    </xf>
    <xf numFmtId="0" fontId="7" fillId="0" borderId="0" xfId="95" applyFont="1" applyBorder="1" applyAlignment="1">
      <alignment vertical="center" wrapText="1"/>
    </xf>
    <xf numFmtId="0" fontId="16" fillId="0" borderId="0" xfId="84" applyFont="1" applyFill="1" applyAlignment="1">
      <alignment vertical="center"/>
    </xf>
    <xf numFmtId="0" fontId="17" fillId="0" borderId="0" xfId="72" applyFont="1" applyFill="1" applyAlignment="1">
      <alignment horizontal="left" vertical="center"/>
    </xf>
    <xf numFmtId="0" fontId="16" fillId="0" borderId="0" xfId="44" applyFont="1" applyFill="1" applyAlignment="1"/>
    <xf numFmtId="0" fontId="18" fillId="3" borderId="0" xfId="72" applyFont="1" applyFill="1" applyAlignment="1">
      <alignment horizontal="center" vertical="center"/>
    </xf>
    <xf numFmtId="0" fontId="19" fillId="3" borderId="0" xfId="62" applyFont="1" applyFill="1" applyBorder="1" applyAlignment="1">
      <alignment horizontal="center" vertical="center"/>
    </xf>
    <xf numFmtId="0" fontId="19" fillId="3" borderId="3" xfId="62" applyFont="1" applyFill="1" applyBorder="1" applyAlignment="1">
      <alignment vertical="center"/>
    </xf>
    <xf numFmtId="0" fontId="20" fillId="3" borderId="0" xfId="72" applyFont="1" applyFill="1" applyBorder="1" applyAlignment="1">
      <alignment horizontal="right" vertical="center"/>
    </xf>
    <xf numFmtId="0" fontId="19" fillId="3" borderId="1" xfId="86" applyFont="1" applyFill="1" applyBorder="1" applyAlignment="1">
      <alignment horizontal="center" vertical="center"/>
    </xf>
    <xf numFmtId="180" fontId="19" fillId="3" borderId="1" xfId="86" applyNumberFormat="1" applyFont="1" applyFill="1" applyBorder="1" applyAlignment="1">
      <alignment horizontal="center" vertical="center"/>
    </xf>
    <xf numFmtId="0" fontId="21" fillId="3" borderId="1" xfId="86" applyFont="1" applyFill="1" applyBorder="1" applyAlignment="1">
      <alignment horizontal="center" vertical="center"/>
    </xf>
    <xf numFmtId="182" fontId="22" fillId="3" borderId="1" xfId="0" applyNumberFormat="1" applyFont="1" applyFill="1" applyBorder="1" applyAlignment="1" applyProtection="1">
      <alignment vertical="center"/>
    </xf>
    <xf numFmtId="0" fontId="21" fillId="3" borderId="1" xfId="62" applyFont="1" applyFill="1" applyBorder="1" applyAlignment="1">
      <alignment horizontal="left" vertical="center"/>
    </xf>
    <xf numFmtId="180" fontId="20" fillId="3" borderId="1" xfId="72" applyNumberFormat="1" applyFont="1" applyFill="1" applyBorder="1">
      <alignment vertical="center"/>
    </xf>
    <xf numFmtId="182" fontId="23" fillId="3" borderId="1" xfId="0" applyNumberFormat="1" applyFont="1" applyFill="1" applyBorder="1" applyAlignment="1" applyProtection="1">
      <alignment vertical="center"/>
    </xf>
    <xf numFmtId="180" fontId="20" fillId="3" borderId="1" xfId="72" applyNumberFormat="1" applyFont="1" applyFill="1" applyBorder="1" applyAlignment="1">
      <alignment horizontal="left" vertical="center" indent="1"/>
    </xf>
    <xf numFmtId="180" fontId="24" fillId="0" borderId="1" xfId="72" applyNumberFormat="1" applyFont="1" applyFill="1" applyBorder="1">
      <alignment vertical="center"/>
    </xf>
    <xf numFmtId="0" fontId="20" fillId="0" borderId="1" xfId="72" applyFont="1" applyFill="1" applyBorder="1">
      <alignment vertical="center"/>
    </xf>
    <xf numFmtId="0" fontId="16" fillId="0" borderId="1" xfId="84" applyFont="1" applyFill="1" applyBorder="1" applyAlignment="1">
      <alignment horizontal="center" vertical="center"/>
    </xf>
    <xf numFmtId="183" fontId="25" fillId="0" borderId="1" xfId="84" applyNumberFormat="1" applyFont="1" applyFill="1" applyBorder="1" applyAlignment="1">
      <alignment horizontal="center" vertical="center"/>
    </xf>
    <xf numFmtId="0" fontId="19" fillId="0" borderId="1" xfId="62" applyFont="1" applyFill="1" applyBorder="1" applyAlignment="1">
      <alignment horizontal="left" vertical="center"/>
    </xf>
    <xf numFmtId="182" fontId="22" fillId="0" borderId="1" xfId="0" applyNumberFormat="1" applyFont="1" applyFill="1" applyBorder="1" applyAlignment="1" applyProtection="1">
      <alignment vertical="center"/>
    </xf>
    <xf numFmtId="0" fontId="24" fillId="0" borderId="0" xfId="87" applyFill="1" applyAlignment="1">
      <alignment horizontal="left" vertical="center" wrapText="1"/>
    </xf>
    <xf numFmtId="0" fontId="26" fillId="0" borderId="0" xfId="44" applyFont="1" applyFill="1" applyAlignment="1"/>
    <xf numFmtId="0" fontId="24" fillId="0" borderId="0" xfId="44" applyFill="1" applyAlignment="1"/>
    <xf numFmtId="180" fontId="24" fillId="0" borderId="0" xfId="44" applyNumberFormat="1" applyFill="1" applyAlignment="1">
      <alignment horizontal="center" vertical="center"/>
    </xf>
    <xf numFmtId="179" fontId="24" fillId="0" borderId="0" xfId="44" applyNumberFormat="1" applyFill="1" applyAlignment="1"/>
    <xf numFmtId="180" fontId="24" fillId="0" borderId="0" xfId="44" applyNumberFormat="1" applyFill="1" applyAlignment="1"/>
    <xf numFmtId="0" fontId="11" fillId="3" borderId="0" xfId="72" applyFont="1" applyFill="1" applyAlignment="1">
      <alignment horizontal="left" vertical="center"/>
    </xf>
    <xf numFmtId="179" fontId="24" fillId="3" borderId="0" xfId="44" applyNumberFormat="1" applyFill="1" applyAlignment="1"/>
    <xf numFmtId="180" fontId="24" fillId="3" borderId="0" xfId="44" applyNumberFormat="1" applyFill="1" applyAlignment="1"/>
    <xf numFmtId="0" fontId="27" fillId="3" borderId="0" xfId="72" applyFont="1" applyFill="1" applyAlignment="1">
      <alignment horizontal="center" vertical="center"/>
    </xf>
    <xf numFmtId="0" fontId="24" fillId="3" borderId="0" xfId="44" applyFill="1" applyBorder="1">
      <alignment vertical="center"/>
    </xf>
    <xf numFmtId="180" fontId="28" fillId="3" borderId="0" xfId="44" applyNumberFormat="1" applyFont="1" applyFill="1" applyAlignment="1">
      <alignment horizontal="center" vertical="center"/>
    </xf>
    <xf numFmtId="179" fontId="26" fillId="3" borderId="0" xfId="44" applyNumberFormat="1" applyFont="1" applyFill="1" applyAlignment="1"/>
    <xf numFmtId="0" fontId="29" fillId="3" borderId="0" xfId="44" applyFont="1" applyFill="1" applyBorder="1" applyAlignment="1">
      <alignment horizontal="right" vertical="center"/>
    </xf>
    <xf numFmtId="0" fontId="30" fillId="3" borderId="1" xfId="86" applyFont="1" applyFill="1" applyBorder="1" applyAlignment="1">
      <alignment horizontal="center" vertical="center"/>
    </xf>
    <xf numFmtId="180" fontId="30" fillId="3" borderId="1" xfId="86" applyNumberFormat="1" applyFont="1" applyFill="1" applyBorder="1" applyAlignment="1">
      <alignment horizontal="center" vertical="center"/>
    </xf>
    <xf numFmtId="176" fontId="31" fillId="3" borderId="1" xfId="9" applyNumberFormat="1" applyFont="1" applyFill="1" applyBorder="1" applyAlignment="1" applyProtection="1">
      <alignment vertical="center"/>
    </xf>
    <xf numFmtId="176" fontId="31" fillId="3" borderId="1" xfId="9" applyNumberFormat="1" applyFont="1" applyFill="1" applyBorder="1" applyAlignment="1">
      <alignment horizontal="center" vertical="center"/>
    </xf>
    <xf numFmtId="0" fontId="30" fillId="3" borderId="1" xfId="44" applyFont="1" applyFill="1" applyBorder="1" applyAlignment="1">
      <alignment vertical="center"/>
    </xf>
    <xf numFmtId="179" fontId="30" fillId="3" borderId="1" xfId="44" applyNumberFormat="1" applyFont="1" applyFill="1" applyBorder="1" applyAlignment="1">
      <alignment vertical="center"/>
    </xf>
    <xf numFmtId="3" fontId="32" fillId="3" borderId="1" xfId="0" applyNumberFormat="1" applyFont="1" applyFill="1" applyBorder="1" applyAlignment="1" applyProtection="1">
      <alignment vertical="center"/>
    </xf>
    <xf numFmtId="3" fontId="32" fillId="3" borderId="1" xfId="0" applyNumberFormat="1" applyFont="1" applyFill="1" applyBorder="1" applyAlignment="1" applyProtection="1">
      <alignment horizontal="left" vertical="center" wrapText="1" indent="1"/>
    </xf>
    <xf numFmtId="0" fontId="29" fillId="3" borderId="1" xfId="44" applyFont="1" applyFill="1" applyBorder="1">
      <alignment vertical="center"/>
    </xf>
    <xf numFmtId="176" fontId="31" fillId="3" borderId="1" xfId="9" applyNumberFormat="1" applyFont="1" applyFill="1" applyBorder="1" applyAlignment="1">
      <alignment horizontal="right" vertical="center"/>
    </xf>
    <xf numFmtId="3" fontId="32" fillId="0" borderId="1" xfId="0" applyNumberFormat="1" applyFont="1" applyFill="1" applyBorder="1" applyAlignment="1" applyProtection="1">
      <alignment horizontal="left" vertical="center"/>
    </xf>
    <xf numFmtId="176" fontId="31" fillId="0" borderId="1" xfId="9" applyNumberFormat="1" applyFont="1" applyFill="1" applyBorder="1" applyAlignment="1" applyProtection="1">
      <alignment horizontal="right" vertical="center"/>
    </xf>
    <xf numFmtId="0" fontId="29" fillId="3" borderId="1" xfId="44" applyFont="1" applyFill="1" applyBorder="1" applyAlignment="1">
      <alignment vertical="center"/>
    </xf>
    <xf numFmtId="0" fontId="26" fillId="0" borderId="0" xfId="44" applyFont="1" applyFill="1" applyBorder="1" applyAlignment="1"/>
    <xf numFmtId="0" fontId="33" fillId="3" borderId="1" xfId="44" applyFont="1" applyFill="1" applyBorder="1" applyAlignment="1">
      <alignment vertical="center"/>
    </xf>
    <xf numFmtId="0" fontId="33" fillId="3" borderId="4" xfId="44" applyFont="1" applyFill="1" applyBorder="1" applyAlignment="1">
      <alignment vertical="center"/>
    </xf>
    <xf numFmtId="176" fontId="31" fillId="3" borderId="4" xfId="9" applyNumberFormat="1" applyFont="1" applyFill="1" applyBorder="1" applyAlignment="1">
      <alignment horizontal="right" vertical="center"/>
    </xf>
    <xf numFmtId="0" fontId="29" fillId="3" borderId="4" xfId="44" applyFont="1" applyFill="1" applyBorder="1" applyAlignment="1"/>
    <xf numFmtId="176" fontId="29" fillId="3" borderId="4" xfId="9" applyNumberFormat="1" applyFont="1" applyFill="1" applyBorder="1" applyAlignment="1">
      <alignment horizontal="right" vertical="center"/>
    </xf>
    <xf numFmtId="0" fontId="29" fillId="3" borderId="1" xfId="44" applyFont="1" applyFill="1" applyBorder="1" applyAlignment="1"/>
    <xf numFmtId="176" fontId="29" fillId="3" borderId="1" xfId="9" applyNumberFormat="1" applyFont="1" applyFill="1" applyBorder="1" applyAlignment="1">
      <alignment horizontal="right" vertical="center"/>
    </xf>
    <xf numFmtId="0" fontId="33" fillId="3" borderId="1" xfId="44" applyFont="1" applyFill="1" applyBorder="1" applyAlignment="1"/>
    <xf numFmtId="0" fontId="30" fillId="3" borderId="1" xfId="0" applyFont="1" applyFill="1" applyBorder="1" applyAlignment="1">
      <alignment horizontal="left" vertical="center"/>
    </xf>
    <xf numFmtId="0" fontId="32" fillId="3" borderId="1" xfId="0" applyFont="1" applyFill="1" applyBorder="1" applyAlignment="1">
      <alignment horizontal="left" vertical="center"/>
    </xf>
    <xf numFmtId="0" fontId="24" fillId="3" borderId="0" xfId="87" applyFill="1" applyAlignment="1">
      <alignment horizontal="left" vertical="center" wrapText="1"/>
    </xf>
    <xf numFmtId="0" fontId="26" fillId="0" borderId="0" xfId="0" applyFont="1" applyFill="1" applyAlignment="1">
      <alignment vertical="center"/>
    </xf>
    <xf numFmtId="180" fontId="26" fillId="0" borderId="0" xfId="0" applyNumberFormat="1" applyFont="1" applyFill="1" applyAlignment="1"/>
    <xf numFmtId="179" fontId="26" fillId="0" borderId="0" xfId="0" applyNumberFormat="1" applyFont="1" applyFill="1" applyAlignment="1">
      <alignment vertical="center"/>
    </xf>
    <xf numFmtId="180" fontId="31" fillId="0" borderId="0" xfId="0" applyNumberFormat="1" applyFont="1" applyFill="1" applyAlignment="1">
      <alignment horizontal="right"/>
    </xf>
    <xf numFmtId="0" fontId="26" fillId="0" borderId="0" xfId="0" applyFont="1" applyFill="1" applyAlignment="1"/>
    <xf numFmtId="0" fontId="27" fillId="0" borderId="0" xfId="72" applyFont="1" applyFill="1" applyAlignment="1">
      <alignment horizontal="center" vertical="center"/>
    </xf>
    <xf numFmtId="0" fontId="24" fillId="0" borderId="3" xfId="72" applyFill="1" applyBorder="1" applyAlignment="1">
      <alignment horizontal="center" vertical="center"/>
    </xf>
    <xf numFmtId="182" fontId="31" fillId="0" borderId="0" xfId="0" applyNumberFormat="1" applyFont="1" applyFill="1" applyBorder="1" applyAlignment="1" applyProtection="1">
      <alignment horizontal="right" vertical="center"/>
      <protection locked="0"/>
    </xf>
    <xf numFmtId="0" fontId="30" fillId="0" borderId="1" xfId="0" applyFont="1" applyFill="1" applyBorder="1" applyAlignment="1">
      <alignment horizontal="center" vertical="center"/>
    </xf>
    <xf numFmtId="180" fontId="30" fillId="0" borderId="1" xfId="0" applyNumberFormat="1" applyFont="1" applyFill="1" applyBorder="1" applyAlignment="1">
      <alignment horizontal="center" vertical="center"/>
    </xf>
    <xf numFmtId="3" fontId="34" fillId="0" borderId="1" xfId="0" applyNumberFormat="1" applyFont="1" applyFill="1" applyBorder="1" applyAlignment="1" applyProtection="1">
      <alignment vertical="center"/>
    </xf>
    <xf numFmtId="176" fontId="35" fillId="3" borderId="1" xfId="9" applyNumberFormat="1" applyFont="1" applyFill="1" applyBorder="1" applyAlignment="1">
      <alignment horizontal="right" vertical="center"/>
    </xf>
    <xf numFmtId="3" fontId="34" fillId="3" borderId="1" xfId="0" applyNumberFormat="1" applyFont="1" applyFill="1" applyBorder="1" applyAlignment="1" applyProtection="1">
      <alignment vertical="center"/>
    </xf>
    <xf numFmtId="180" fontId="36" fillId="3" borderId="1" xfId="0" applyNumberFormat="1" applyFont="1" applyFill="1" applyBorder="1" applyAlignment="1">
      <alignment horizontal="right" vertical="center"/>
    </xf>
    <xf numFmtId="3" fontId="32" fillId="0" borderId="1" xfId="0" applyNumberFormat="1" applyFont="1" applyFill="1" applyBorder="1" applyAlignment="1" applyProtection="1">
      <alignment vertical="center"/>
    </xf>
    <xf numFmtId="176" fontId="23" fillId="3" borderId="1" xfId="9" applyNumberFormat="1" applyFont="1" applyFill="1" applyBorder="1" applyAlignment="1" applyProtection="1">
      <alignment vertical="center"/>
    </xf>
    <xf numFmtId="3" fontId="32" fillId="3" borderId="1" xfId="0" applyNumberFormat="1" applyFont="1" applyFill="1" applyBorder="1" applyAlignment="1" applyProtection="1">
      <alignment horizontal="left" vertical="center" indent="1"/>
    </xf>
    <xf numFmtId="182" fontId="32" fillId="3" borderId="1" xfId="0" applyNumberFormat="1" applyFont="1" applyFill="1" applyBorder="1" applyAlignment="1" applyProtection="1">
      <alignment vertical="center"/>
    </xf>
    <xf numFmtId="180" fontId="37" fillId="0" borderId="0" xfId="0" applyNumberFormat="1" applyFont="1" applyFill="1" applyAlignment="1">
      <alignment horizontal="right"/>
    </xf>
    <xf numFmtId="3" fontId="32" fillId="0" borderId="1" xfId="0" applyNumberFormat="1" applyFont="1" applyFill="1" applyBorder="1" applyAlignment="1" applyProtection="1">
      <alignment horizontal="left" vertical="center" indent="1"/>
    </xf>
    <xf numFmtId="182" fontId="32" fillId="0" borderId="1" xfId="0" applyNumberFormat="1" applyFont="1" applyFill="1" applyBorder="1" applyAlignment="1" applyProtection="1">
      <alignment vertical="center"/>
    </xf>
    <xf numFmtId="176" fontId="23" fillId="0" borderId="1" xfId="9" applyNumberFormat="1" applyFont="1" applyFill="1" applyBorder="1" applyAlignment="1" applyProtection="1">
      <alignment vertical="center"/>
    </xf>
    <xf numFmtId="0" fontId="24" fillId="0" borderId="5" xfId="87" applyFill="1" applyBorder="1" applyAlignment="1">
      <alignment horizontal="left" vertical="center" wrapText="1"/>
    </xf>
    <xf numFmtId="179" fontId="26" fillId="0" borderId="0" xfId="0" applyNumberFormat="1" applyFont="1" applyFill="1" applyAlignment="1">
      <alignment vertical="center" wrapText="1"/>
    </xf>
    <xf numFmtId="0" fontId="38" fillId="0" borderId="0" xfId="72" applyFont="1" applyFill="1" applyAlignment="1">
      <alignment horizontal="center" vertical="center"/>
    </xf>
    <xf numFmtId="0" fontId="24" fillId="0" borderId="3" xfId="72" applyFill="1" applyBorder="1" applyAlignment="1">
      <alignment horizontal="center" vertical="center" wrapText="1"/>
    </xf>
    <xf numFmtId="0" fontId="30" fillId="0" borderId="1" xfId="0" applyFont="1" applyFill="1" applyBorder="1" applyAlignment="1">
      <alignment horizontal="center" vertical="center" wrapText="1"/>
    </xf>
    <xf numFmtId="179" fontId="30" fillId="0" borderId="1" xfId="0" applyNumberFormat="1" applyFont="1" applyFill="1" applyBorder="1" applyAlignment="1">
      <alignment vertical="center" wrapText="1"/>
    </xf>
    <xf numFmtId="176" fontId="36" fillId="3" borderId="1" xfId="9" applyNumberFormat="1" applyFont="1" applyFill="1" applyBorder="1" applyAlignment="1">
      <alignment horizontal="right" vertical="center"/>
    </xf>
    <xf numFmtId="0" fontId="0" fillId="0" borderId="1" xfId="0" applyNumberFormat="1" applyFont="1" applyFill="1" applyBorder="1" applyAlignment="1">
      <alignment vertical="center"/>
    </xf>
    <xf numFmtId="176" fontId="32" fillId="3" borderId="1" xfId="9" applyNumberFormat="1" applyFont="1" applyFill="1" applyBorder="1" applyAlignment="1" applyProtection="1">
      <alignment vertical="center"/>
    </xf>
    <xf numFmtId="176" fontId="32" fillId="0" borderId="1" xfId="9" applyNumberFormat="1" applyFont="1" applyFill="1" applyBorder="1" applyAlignment="1" applyProtection="1">
      <alignment vertical="center"/>
    </xf>
    <xf numFmtId="176" fontId="31" fillId="0" borderId="1" xfId="9" applyNumberFormat="1" applyFont="1" applyFill="1" applyBorder="1" applyAlignment="1">
      <alignment horizontal="right" vertical="center"/>
    </xf>
    <xf numFmtId="0" fontId="30" fillId="3" borderId="1" xfId="0" applyFont="1" applyFill="1" applyBorder="1" applyAlignment="1">
      <alignment horizontal="center" vertical="center"/>
    </xf>
    <xf numFmtId="176" fontId="32" fillId="0" borderId="1" xfId="9" applyNumberFormat="1" applyFont="1" applyFill="1" applyBorder="1" applyAlignment="1">
      <alignment horizontal="center" vertical="center"/>
    </xf>
    <xf numFmtId="176" fontId="30" fillId="3" borderId="1" xfId="9" applyNumberFormat="1" applyFont="1" applyFill="1" applyBorder="1" applyAlignment="1">
      <alignment horizontal="center" vertical="center"/>
    </xf>
    <xf numFmtId="176" fontId="32" fillId="3" borderId="1" xfId="9" applyNumberFormat="1" applyFont="1" applyFill="1" applyBorder="1" applyAlignment="1" applyProtection="1">
      <alignment horizontal="center" vertical="center"/>
    </xf>
    <xf numFmtId="176" fontId="32" fillId="3" borderId="1" xfId="9" applyNumberFormat="1" applyFont="1" applyFill="1" applyBorder="1" applyAlignment="1" applyProtection="1">
      <alignment horizontal="left" vertical="center"/>
    </xf>
    <xf numFmtId="176" fontId="26" fillId="0" borderId="0" xfId="0" applyNumberFormat="1" applyFont="1" applyFill="1" applyAlignment="1"/>
    <xf numFmtId="3" fontId="32" fillId="3" borderId="1" xfId="0" applyNumberFormat="1" applyFont="1" applyFill="1" applyBorder="1" applyAlignment="1" applyProtection="1">
      <alignment vertical="center" wrapText="1"/>
    </xf>
    <xf numFmtId="176" fontId="26" fillId="3" borderId="1" xfId="9" applyNumberFormat="1" applyFont="1" applyFill="1" applyBorder="1" applyAlignment="1">
      <alignment horizontal="center"/>
    </xf>
    <xf numFmtId="0" fontId="39" fillId="3" borderId="1" xfId="61" applyFont="1" applyFill="1" applyBorder="1">
      <alignment vertical="center"/>
    </xf>
    <xf numFmtId="0" fontId="39" fillId="0" borderId="1" xfId="65" applyFont="1" applyFill="1" applyBorder="1">
      <alignment vertical="center"/>
    </xf>
    <xf numFmtId="0" fontId="39" fillId="3" borderId="1" xfId="61" applyFont="1" applyFill="1" applyBorder="1" applyAlignment="1">
      <alignment vertical="center" wrapText="1"/>
    </xf>
    <xf numFmtId="176" fontId="39" fillId="0" borderId="1" xfId="9" applyNumberFormat="1" applyFont="1" applyFill="1" applyBorder="1" applyAlignment="1">
      <alignment horizontal="left" vertical="center"/>
    </xf>
    <xf numFmtId="0" fontId="24" fillId="0" borderId="0" xfId="87" applyFill="1" applyAlignment="1">
      <alignment horizontal="left" vertical="center" indent="1"/>
    </xf>
    <xf numFmtId="0" fontId="24" fillId="0" borderId="0" xfId="87" applyFill="1">
      <alignment vertical="center"/>
    </xf>
    <xf numFmtId="0" fontId="40" fillId="0" borderId="0" xfId="72" applyFont="1" applyFill="1" applyBorder="1" applyAlignment="1">
      <alignment horizontal="center" vertical="center"/>
    </xf>
    <xf numFmtId="0" fontId="40" fillId="0" borderId="0" xfId="72" applyFont="1" applyFill="1" applyBorder="1" applyAlignment="1">
      <alignment horizontal="right" vertical="center"/>
    </xf>
    <xf numFmtId="182" fontId="41" fillId="0" borderId="0" xfId="0" applyNumberFormat="1" applyFont="1" applyFill="1" applyBorder="1" applyAlignment="1" applyProtection="1">
      <alignment horizontal="right" vertical="center"/>
      <protection locked="0"/>
    </xf>
    <xf numFmtId="14" fontId="30" fillId="0" borderId="1" xfId="82" applyNumberFormat="1" applyFont="1" applyFill="1" applyBorder="1" applyAlignment="1" applyProtection="1">
      <alignment horizontal="center" vertical="center"/>
      <protection locked="0"/>
    </xf>
    <xf numFmtId="180" fontId="42" fillId="0" borderId="1" xfId="82" applyNumberFormat="1" applyFont="1" applyFill="1" applyBorder="1" applyAlignment="1" applyProtection="1">
      <alignment horizontal="center" vertical="center" wrapText="1"/>
      <protection locked="0"/>
    </xf>
    <xf numFmtId="0" fontId="30" fillId="0" borderId="1" xfId="88" applyFont="1" applyFill="1" applyBorder="1" applyAlignment="1">
      <alignment vertical="center"/>
    </xf>
    <xf numFmtId="176" fontId="36" fillId="0" borderId="1" xfId="9" applyNumberFormat="1" applyFont="1" applyFill="1" applyBorder="1" applyAlignment="1">
      <alignment horizontal="right" vertical="center"/>
    </xf>
    <xf numFmtId="0" fontId="29" fillId="0" borderId="1" xfId="72" applyFont="1" applyFill="1" applyBorder="1">
      <alignment vertical="center"/>
    </xf>
    <xf numFmtId="180" fontId="36" fillId="0" borderId="1" xfId="72" applyNumberFormat="1" applyFont="1" applyFill="1" applyBorder="1" applyAlignment="1">
      <alignment horizontal="right" vertical="center"/>
    </xf>
    <xf numFmtId="176" fontId="29" fillId="0" borderId="1" xfId="9" applyNumberFormat="1" applyFont="1" applyFill="1" applyBorder="1">
      <alignment vertical="center"/>
    </xf>
    <xf numFmtId="0" fontId="26" fillId="0" borderId="1" xfId="88" applyFont="1" applyFill="1" applyBorder="1"/>
    <xf numFmtId="0" fontId="24" fillId="0" borderId="1" xfId="87" applyFill="1" applyBorder="1">
      <alignment vertical="center"/>
    </xf>
    <xf numFmtId="0" fontId="24" fillId="3" borderId="5" xfId="87" applyFill="1" applyBorder="1" applyAlignment="1">
      <alignment horizontal="left" vertical="center" wrapText="1"/>
    </xf>
    <xf numFmtId="0" fontId="43" fillId="0" borderId="0" xfId="0" applyFont="1" applyFill="1">
      <alignment vertical="center"/>
    </xf>
    <xf numFmtId="0" fontId="40" fillId="0" borderId="0" xfId="0" applyFont="1" applyFill="1">
      <alignment vertical="center"/>
    </xf>
    <xf numFmtId="0" fontId="30" fillId="0" borderId="1" xfId="88" applyFont="1" applyFill="1" applyBorder="1" applyAlignment="1">
      <alignment horizontal="center" vertical="center"/>
    </xf>
    <xf numFmtId="176" fontId="30" fillId="0" borderId="1" xfId="88" applyNumberFormat="1" applyFont="1" applyFill="1" applyBorder="1" applyAlignment="1">
      <alignment horizontal="center" vertical="center"/>
    </xf>
    <xf numFmtId="0" fontId="44" fillId="0" borderId="1" xfId="0" applyFont="1" applyBorder="1">
      <alignment vertical="center"/>
    </xf>
    <xf numFmtId="176" fontId="45" fillId="0" borderId="1" xfId="9" applyNumberFormat="1" applyFont="1" applyFill="1" applyBorder="1" applyAlignment="1">
      <alignment horizontal="right"/>
    </xf>
    <xf numFmtId="0" fontId="46" fillId="0" borderId="1" xfId="0" applyFont="1" applyBorder="1">
      <alignment vertical="center"/>
    </xf>
    <xf numFmtId="0" fontId="24" fillId="3" borderId="0" xfId="65" applyFont="1" applyFill="1" applyAlignment="1">
      <alignment horizontal="left" vertical="center" wrapText="1"/>
    </xf>
    <xf numFmtId="0" fontId="0" fillId="3" borderId="0" xfId="65" applyFont="1" applyFill="1" applyAlignment="1">
      <alignment horizontal="left" vertical="center" wrapText="1"/>
    </xf>
    <xf numFmtId="180" fontId="26" fillId="0" borderId="0" xfId="88" applyNumberFormat="1" applyFont="1" applyFill="1" applyAlignment="1">
      <alignment horizontal="right"/>
    </xf>
    <xf numFmtId="0" fontId="26" fillId="0" borderId="0" xfId="88" applyFont="1" applyFill="1"/>
    <xf numFmtId="0" fontId="29" fillId="0" borderId="0" xfId="72" applyFont="1" applyFill="1" applyBorder="1" applyAlignment="1">
      <alignment horizontal="right" vertical="center"/>
    </xf>
    <xf numFmtId="0" fontId="42" fillId="0" borderId="1" xfId="72" applyFont="1" applyFill="1" applyBorder="1">
      <alignment vertical="center"/>
    </xf>
    <xf numFmtId="176" fontId="47" fillId="0" borderId="1" xfId="9" applyNumberFormat="1" applyFont="1" applyFill="1" applyBorder="1">
      <alignment vertical="center"/>
    </xf>
    <xf numFmtId="176" fontId="48" fillId="0" borderId="1" xfId="9" applyNumberFormat="1" applyFont="1" applyFill="1" applyBorder="1">
      <alignment vertical="center"/>
    </xf>
    <xf numFmtId="176" fontId="15" fillId="0" borderId="1" xfId="9" applyNumberFormat="1" applyFont="1" applyFill="1" applyBorder="1" applyAlignment="1"/>
    <xf numFmtId="176" fontId="15" fillId="0" borderId="1" xfId="9" applyNumberFormat="1" applyFont="1" applyFill="1" applyBorder="1" applyAlignment="1">
      <alignment horizontal="right" vertical="center"/>
    </xf>
    <xf numFmtId="0" fontId="29" fillId="3" borderId="1" xfId="72" applyFont="1" applyFill="1" applyBorder="1">
      <alignment vertical="center"/>
    </xf>
    <xf numFmtId="0" fontId="26" fillId="0" borderId="0" xfId="88" applyFont="1" applyFill="1" applyBorder="1"/>
    <xf numFmtId="0" fontId="0" fillId="0" borderId="5" xfId="65" applyFont="1" applyFill="1" applyBorder="1" applyAlignment="1">
      <alignment horizontal="left" vertical="center" wrapText="1"/>
    </xf>
    <xf numFmtId="0" fontId="49" fillId="0" borderId="0" xfId="0" applyFont="1" applyFill="1" applyAlignment="1">
      <alignment vertical="center"/>
    </xf>
    <xf numFmtId="0" fontId="50" fillId="0" borderId="0" xfId="0" applyFont="1" applyFill="1" applyAlignment="1">
      <alignment vertical="center"/>
    </xf>
    <xf numFmtId="0" fontId="50" fillId="0" borderId="0" xfId="0" applyFont="1" applyFill="1" applyBorder="1" applyAlignment="1">
      <alignment horizontal="center" vertical="center"/>
    </xf>
    <xf numFmtId="0" fontId="24" fillId="0" borderId="0" xfId="72" applyBorder="1" applyAlignment="1">
      <alignment horizontal="right" vertical="center"/>
    </xf>
    <xf numFmtId="0" fontId="29" fillId="0" borderId="0" xfId="72" applyFont="1" applyBorder="1" applyAlignment="1">
      <alignment horizontal="right" vertical="center"/>
    </xf>
    <xf numFmtId="0" fontId="30" fillId="0" borderId="1" xfId="88" applyFont="1" applyFill="1" applyBorder="1" applyAlignment="1">
      <alignment horizontal="left" vertical="center"/>
    </xf>
    <xf numFmtId="176" fontId="43" fillId="0" borderId="1" xfId="9" applyNumberFormat="1" applyFont="1" applyBorder="1" applyAlignment="1">
      <alignment vertical="center"/>
    </xf>
    <xf numFmtId="176" fontId="43" fillId="3" borderId="1" xfId="9" applyNumberFormat="1" applyFont="1" applyFill="1" applyBorder="1" applyAlignment="1">
      <alignment horizontal="right" vertical="center"/>
    </xf>
    <xf numFmtId="176" fontId="50" fillId="0" borderId="0" xfId="0" applyNumberFormat="1" applyFont="1" applyFill="1" applyAlignment="1">
      <alignment vertical="center"/>
    </xf>
    <xf numFmtId="176" fontId="40" fillId="3" borderId="1" xfId="9" applyNumberFormat="1" applyFont="1" applyFill="1" applyBorder="1" applyAlignment="1">
      <alignment vertical="center"/>
    </xf>
    <xf numFmtId="176" fontId="40" fillId="3" borderId="1" xfId="9" applyNumberFormat="1" applyFont="1" applyFill="1" applyBorder="1" applyAlignment="1">
      <alignment horizontal="right" vertical="center"/>
    </xf>
    <xf numFmtId="0" fontId="24" fillId="3" borderId="0" xfId="61" applyFont="1" applyFill="1" applyAlignment="1">
      <alignment horizontal="left" vertical="center" wrapText="1"/>
    </xf>
    <xf numFmtId="0" fontId="0" fillId="3" borderId="0" xfId="61" applyFont="1" applyFill="1" applyAlignment="1">
      <alignment horizontal="left" vertical="center" wrapText="1"/>
    </xf>
    <xf numFmtId="0" fontId="45" fillId="0" borderId="0" xfId="82" applyFont="1" applyFill="1" applyAlignment="1" applyProtection="1">
      <alignment vertical="center" wrapText="1"/>
      <protection locked="0"/>
    </xf>
    <xf numFmtId="0" fontId="45" fillId="0" borderId="0" xfId="82" applyFill="1" applyAlignment="1" applyProtection="1">
      <alignment vertical="center"/>
      <protection locked="0"/>
    </xf>
    <xf numFmtId="180" fontId="45" fillId="0" borderId="0" xfId="82" applyNumberFormat="1" applyFill="1" applyAlignment="1" applyProtection="1">
      <alignment vertical="center"/>
      <protection locked="0"/>
    </xf>
    <xf numFmtId="0" fontId="50" fillId="0" borderId="0" xfId="61" applyFont="1" applyFill="1" applyBorder="1" applyAlignment="1">
      <alignment horizontal="center" vertical="center"/>
    </xf>
    <xf numFmtId="0" fontId="24" fillId="3" borderId="3" xfId="61" applyFill="1" applyBorder="1" applyAlignment="1">
      <alignment horizontal="center" vertical="center"/>
    </xf>
    <xf numFmtId="0" fontId="29" fillId="3" borderId="0" xfId="61" applyFont="1" applyFill="1" applyBorder="1" applyAlignment="1">
      <alignment horizontal="right" vertical="center"/>
    </xf>
    <xf numFmtId="0" fontId="30" fillId="3" borderId="1" xfId="61" applyFont="1" applyFill="1" applyBorder="1" applyAlignment="1">
      <alignment horizontal="center" vertical="center" wrapText="1"/>
    </xf>
    <xf numFmtId="180" fontId="30" fillId="3" borderId="1" xfId="61" applyNumberFormat="1" applyFont="1" applyFill="1" applyBorder="1" applyAlignment="1">
      <alignment horizontal="center" vertical="center" wrapText="1"/>
    </xf>
    <xf numFmtId="176" fontId="50" fillId="3" borderId="1" xfId="9" applyNumberFormat="1" applyFont="1" applyFill="1" applyBorder="1" applyAlignment="1">
      <alignment horizontal="right" vertical="center"/>
    </xf>
    <xf numFmtId="49" fontId="29" fillId="3" borderId="1" xfId="0" applyNumberFormat="1" applyFont="1" applyFill="1" applyBorder="1" applyAlignment="1" applyProtection="1">
      <alignment vertical="center"/>
    </xf>
    <xf numFmtId="176" fontId="45" fillId="0" borderId="1" xfId="9" applyNumberFormat="1" applyFont="1" applyFill="1" applyBorder="1" applyAlignment="1" applyProtection="1">
      <alignment vertical="center"/>
      <protection locked="0"/>
    </xf>
    <xf numFmtId="176" fontId="51" fillId="3" borderId="1" xfId="9" applyNumberFormat="1" applyFont="1" applyFill="1" applyBorder="1" applyAlignment="1">
      <alignment horizontal="right" vertical="center"/>
    </xf>
    <xf numFmtId="176" fontId="29" fillId="3" borderId="1" xfId="9" applyNumberFormat="1" applyFont="1" applyFill="1" applyBorder="1" applyAlignment="1" applyProtection="1">
      <alignment horizontal="right" vertical="center"/>
    </xf>
    <xf numFmtId="49" fontId="29" fillId="0" borderId="1" xfId="0" applyNumberFormat="1" applyFont="1" applyFill="1" applyBorder="1" applyAlignment="1" applyProtection="1">
      <alignment vertical="center"/>
    </xf>
    <xf numFmtId="0" fontId="23" fillId="0" borderId="0" xfId="61" applyFont="1" applyFill="1" applyAlignment="1">
      <alignment horizontal="left" vertical="center" wrapText="1"/>
    </xf>
    <xf numFmtId="0" fontId="0" fillId="0" borderId="0" xfId="61" applyFont="1" applyFill="1" applyAlignment="1">
      <alignment horizontal="left" vertical="center" wrapText="1"/>
    </xf>
    <xf numFmtId="0" fontId="49" fillId="0" borderId="0" xfId="61" applyFont="1" applyFill="1" applyAlignment="1">
      <alignment vertical="center"/>
    </xf>
    <xf numFmtId="0" fontId="50" fillId="0" borderId="0" xfId="61" applyFont="1" applyFill="1" applyAlignment="1">
      <alignment vertical="center"/>
    </xf>
    <xf numFmtId="0" fontId="24" fillId="0" borderId="3" xfId="61" applyFill="1" applyBorder="1" applyAlignment="1">
      <alignment horizontal="right" vertical="center"/>
    </xf>
    <xf numFmtId="0" fontId="30" fillId="0" borderId="1" xfId="89" applyFont="1" applyFill="1" applyBorder="1" applyAlignment="1">
      <alignment horizontal="center" vertical="center"/>
    </xf>
    <xf numFmtId="180" fontId="30" fillId="0" borderId="1" xfId="82" applyNumberFormat="1" applyFont="1" applyFill="1" applyBorder="1" applyAlignment="1" applyProtection="1">
      <alignment horizontal="center" vertical="center" wrapText="1"/>
      <protection locked="0"/>
    </xf>
    <xf numFmtId="49" fontId="40" fillId="0" borderId="1" xfId="0" applyNumberFormat="1" applyFont="1" applyFill="1" applyBorder="1" applyAlignment="1" applyProtection="1">
      <alignment vertical="center"/>
    </xf>
    <xf numFmtId="176" fontId="40" fillId="0" borderId="1" xfId="9" applyNumberFormat="1" applyFont="1" applyFill="1" applyBorder="1" applyAlignment="1" applyProtection="1">
      <alignment horizontal="right" vertical="center"/>
    </xf>
    <xf numFmtId="176" fontId="52" fillId="0" borderId="1" xfId="9" applyNumberFormat="1" applyFont="1" applyFill="1" applyBorder="1" applyAlignment="1" applyProtection="1">
      <alignment vertical="center"/>
    </xf>
    <xf numFmtId="0" fontId="0" fillId="0" borderId="1" xfId="0" applyNumberFormat="1" applyFont="1" applyFill="1" applyBorder="1" applyAlignment="1"/>
    <xf numFmtId="0" fontId="23" fillId="0" borderId="5" xfId="61" applyFont="1" applyFill="1" applyBorder="1" applyAlignment="1">
      <alignment horizontal="left" vertical="center" wrapText="1"/>
    </xf>
    <xf numFmtId="0" fontId="32" fillId="0" borderId="5" xfId="61" applyFont="1" applyFill="1" applyBorder="1" applyAlignment="1">
      <alignment horizontal="left" vertical="center" wrapText="1"/>
    </xf>
    <xf numFmtId="0" fontId="24" fillId="0" borderId="0" xfId="65" applyFill="1">
      <alignment vertical="center"/>
    </xf>
    <xf numFmtId="180" fontId="24" fillId="0" borderId="0" xfId="65" applyNumberFormat="1" applyFill="1">
      <alignment vertical="center"/>
    </xf>
    <xf numFmtId="185" fontId="24" fillId="0" borderId="0" xfId="65" applyNumberFormat="1" applyFill="1">
      <alignment vertical="center"/>
    </xf>
    <xf numFmtId="0" fontId="53" fillId="0" borderId="0" xfId="65" applyFont="1" applyFill="1" applyAlignment="1">
      <alignment horizontal="center" vertical="center"/>
    </xf>
    <xf numFmtId="180" fontId="53" fillId="0" borderId="0" xfId="65" applyNumberFormat="1" applyFont="1" applyFill="1" applyAlignment="1">
      <alignment horizontal="center" vertical="center"/>
    </xf>
    <xf numFmtId="185" fontId="53" fillId="0" borderId="0" xfId="65" applyNumberFormat="1" applyFont="1" applyFill="1" applyAlignment="1">
      <alignment horizontal="center" vertical="center"/>
    </xf>
    <xf numFmtId="0" fontId="24" fillId="0" borderId="3" xfId="72" applyBorder="1" applyAlignment="1">
      <alignment horizontal="right" vertical="center"/>
    </xf>
    <xf numFmtId="0" fontId="30" fillId="0" borderId="1" xfId="65" applyFont="1" applyFill="1" applyBorder="1" applyAlignment="1">
      <alignment horizontal="center" vertical="center"/>
    </xf>
    <xf numFmtId="185" fontId="30" fillId="0" borderId="1" xfId="82" applyNumberFormat="1" applyFont="1" applyFill="1" applyBorder="1" applyAlignment="1" applyProtection="1">
      <alignment horizontal="center" vertical="center" wrapText="1"/>
      <protection locked="0"/>
    </xf>
    <xf numFmtId="0" fontId="30" fillId="0" borderId="1" xfId="82" applyFont="1" applyFill="1" applyBorder="1" applyAlignment="1" applyProtection="1">
      <alignment horizontal="center" vertical="center" wrapText="1"/>
      <protection locked="0"/>
    </xf>
    <xf numFmtId="176" fontId="39" fillId="0" borderId="1" xfId="9" applyNumberFormat="1" applyFont="1" applyFill="1" applyBorder="1" applyAlignment="1">
      <alignment horizontal="right" vertical="center"/>
    </xf>
    <xf numFmtId="178" fontId="39" fillId="0" borderId="1" xfId="65" applyNumberFormat="1" applyFont="1" applyFill="1" applyBorder="1" applyAlignment="1">
      <alignment horizontal="right" vertical="center"/>
    </xf>
    <xf numFmtId="0" fontId="30" fillId="0" borderId="1" xfId="97" applyFont="1" applyFill="1" applyBorder="1" applyAlignment="1" applyProtection="1">
      <alignment horizontal="center" vertical="center" wrapText="1"/>
      <protection locked="0"/>
    </xf>
    <xf numFmtId="176" fontId="0" fillId="0" borderId="1" xfId="9" applyNumberFormat="1" applyFont="1" applyFill="1" applyBorder="1">
      <alignment vertical="center"/>
    </xf>
    <xf numFmtId="0" fontId="30" fillId="0" borderId="1" xfId="97" applyFont="1" applyFill="1" applyBorder="1" applyAlignment="1" applyProtection="1">
      <alignment horizontal="left" vertical="center" wrapText="1"/>
      <protection locked="0"/>
    </xf>
    <xf numFmtId="0" fontId="29" fillId="3" borderId="1" xfId="72" applyFont="1" applyFill="1" applyBorder="1" applyAlignment="1">
      <alignment vertical="center"/>
    </xf>
    <xf numFmtId="176" fontId="24" fillId="0" borderId="0" xfId="65" applyNumberFormat="1" applyFill="1">
      <alignment vertical="center"/>
    </xf>
    <xf numFmtId="0" fontId="32" fillId="0" borderId="1" xfId="61" applyFont="1" applyFill="1" applyBorder="1" applyAlignment="1">
      <alignment horizontal="left" vertical="center" indent="2"/>
    </xf>
    <xf numFmtId="176" fontId="39" fillId="3" borderId="1" xfId="9" applyNumberFormat="1" applyFont="1" applyFill="1" applyBorder="1" applyAlignment="1">
      <alignment horizontal="right" vertical="center"/>
    </xf>
    <xf numFmtId="0" fontId="24" fillId="0" borderId="1" xfId="65" applyFill="1" applyBorder="1">
      <alignment vertical="center"/>
    </xf>
    <xf numFmtId="180" fontId="24" fillId="0" borderId="1" xfId="65" applyNumberFormat="1" applyFill="1" applyBorder="1">
      <alignment vertical="center"/>
    </xf>
    <xf numFmtId="185" fontId="24" fillId="0" borderId="1" xfId="65" applyNumberFormat="1" applyFill="1" applyBorder="1">
      <alignment vertical="center"/>
    </xf>
    <xf numFmtId="180" fontId="39" fillId="0" borderId="1" xfId="65" applyNumberFormat="1" applyFont="1" applyFill="1" applyBorder="1" applyAlignment="1">
      <alignment horizontal="right" vertical="center"/>
    </xf>
    <xf numFmtId="0" fontId="47" fillId="0" borderId="1" xfId="65" applyFont="1" applyFill="1" applyBorder="1" applyAlignment="1">
      <alignment horizontal="right" vertical="center"/>
    </xf>
    <xf numFmtId="176" fontId="29" fillId="0" borderId="1" xfId="9" applyNumberFormat="1" applyFont="1" applyFill="1" applyBorder="1" applyAlignment="1">
      <alignment horizontal="right" vertical="center"/>
    </xf>
    <xf numFmtId="185" fontId="39" fillId="0" borderId="1" xfId="65" applyNumberFormat="1" applyFont="1" applyFill="1" applyBorder="1">
      <alignment vertical="center"/>
    </xf>
    <xf numFmtId="176" fontId="39" fillId="0" borderId="1" xfId="9" applyNumberFormat="1" applyFont="1" applyFill="1" applyBorder="1">
      <alignment vertical="center"/>
    </xf>
    <xf numFmtId="0" fontId="24" fillId="0" borderId="5" xfId="65" applyFont="1" applyFill="1" applyBorder="1" applyAlignment="1">
      <alignment horizontal="left" vertical="center" wrapText="1"/>
    </xf>
    <xf numFmtId="0" fontId="16" fillId="3" borderId="0" xfId="84" applyFont="1" applyFill="1" applyAlignment="1">
      <alignment vertical="center"/>
    </xf>
    <xf numFmtId="0" fontId="17" fillId="3" borderId="0" xfId="72" applyFont="1" applyFill="1" applyAlignment="1">
      <alignment horizontal="left" vertical="center"/>
    </xf>
    <xf numFmtId="182" fontId="19" fillId="3" borderId="0" xfId="62" applyNumberFormat="1" applyFont="1" applyFill="1" applyBorder="1" applyAlignment="1">
      <alignment horizontal="center" vertical="center"/>
    </xf>
    <xf numFmtId="0" fontId="19" fillId="3" borderId="1" xfId="72" applyFont="1" applyFill="1" applyBorder="1" applyAlignment="1">
      <alignment horizontal="center" vertical="center"/>
    </xf>
    <xf numFmtId="180" fontId="19" fillId="3" borderId="1" xfId="82" applyNumberFormat="1" applyFont="1" applyFill="1" applyBorder="1" applyAlignment="1" applyProtection="1">
      <alignment horizontal="center" vertical="center" wrapText="1"/>
      <protection locked="0"/>
    </xf>
    <xf numFmtId="0" fontId="19" fillId="3" borderId="1" xfId="82" applyFont="1" applyFill="1" applyBorder="1" applyAlignment="1" applyProtection="1">
      <alignment horizontal="center" vertical="center" wrapText="1"/>
      <protection locked="0"/>
    </xf>
    <xf numFmtId="0" fontId="19" fillId="3" borderId="1" xfId="62" applyFont="1" applyFill="1" applyBorder="1" applyAlignment="1">
      <alignment horizontal="center" vertical="center"/>
    </xf>
    <xf numFmtId="180" fontId="22" fillId="3" borderId="1" xfId="74" applyNumberFormat="1" applyFont="1" applyFill="1" applyBorder="1" applyAlignment="1">
      <alignment horizontal="right" vertical="center"/>
    </xf>
    <xf numFmtId="178" fontId="54" fillId="3" borderId="1" xfId="72" applyNumberFormat="1" applyFont="1" applyFill="1" applyBorder="1">
      <alignment vertical="center"/>
    </xf>
    <xf numFmtId="0" fontId="19" fillId="3" borderId="1" xfId="62" applyFont="1" applyFill="1" applyBorder="1" applyAlignment="1">
      <alignment horizontal="left" vertical="center"/>
    </xf>
    <xf numFmtId="180" fontId="55" fillId="3" borderId="1" xfId="74" applyNumberFormat="1" applyFont="1" applyFill="1" applyBorder="1" applyAlignment="1">
      <alignment horizontal="right" vertical="center"/>
    </xf>
    <xf numFmtId="178" fontId="20" fillId="3" borderId="1" xfId="72" applyNumberFormat="1" applyFont="1" applyFill="1" applyBorder="1">
      <alignment vertical="center"/>
    </xf>
    <xf numFmtId="180" fontId="20" fillId="3" borderId="1" xfId="72" applyNumberFormat="1" applyFont="1" applyFill="1" applyBorder="1" applyAlignment="1">
      <alignment horizontal="left" vertical="center" wrapText="1" indent="1"/>
    </xf>
    <xf numFmtId="0" fontId="25" fillId="3" borderId="1" xfId="84" applyFont="1" applyFill="1" applyBorder="1" applyAlignment="1">
      <alignment horizontal="center" vertical="center"/>
    </xf>
    <xf numFmtId="0" fontId="56" fillId="3" borderId="1" xfId="84" applyFont="1" applyFill="1" applyBorder="1" applyAlignment="1">
      <alignment horizontal="center" vertical="center"/>
    </xf>
    <xf numFmtId="0" fontId="57" fillId="3" borderId="1" xfId="62" applyFont="1" applyFill="1" applyBorder="1" applyAlignment="1">
      <alignment horizontal="left" vertical="center"/>
    </xf>
    <xf numFmtId="0" fontId="24" fillId="3" borderId="0" xfId="44" applyFont="1" applyFill="1" applyAlignment="1">
      <alignment horizontal="left" vertical="center" wrapText="1"/>
    </xf>
    <xf numFmtId="0" fontId="55" fillId="3" borderId="0" xfId="84" applyFont="1" applyFill="1" applyAlignment="1">
      <alignment vertical="center"/>
    </xf>
    <xf numFmtId="0" fontId="26" fillId="3" borderId="0" xfId="44" applyFont="1" applyFill="1" applyAlignment="1"/>
    <xf numFmtId="0" fontId="24" fillId="3" borderId="0" xfId="44" applyFill="1" applyAlignment="1"/>
    <xf numFmtId="180" fontId="24" fillId="3" borderId="0" xfId="44" applyNumberFormat="1" applyFill="1" applyAlignment="1">
      <alignment horizontal="center" vertical="center"/>
    </xf>
    <xf numFmtId="0" fontId="38" fillId="3" borderId="0" xfId="44" applyFont="1" applyFill="1" applyAlignment="1">
      <alignment horizontal="center" vertical="center"/>
    </xf>
    <xf numFmtId="0" fontId="30" fillId="3" borderId="1" xfId="72" applyFont="1" applyFill="1" applyBorder="1" applyAlignment="1">
      <alignment horizontal="center" vertical="center"/>
    </xf>
    <xf numFmtId="180" fontId="30" fillId="3" borderId="1" xfId="82" applyNumberFormat="1" applyFont="1" applyFill="1" applyBorder="1" applyAlignment="1" applyProtection="1">
      <alignment horizontal="center" vertical="center" wrapText="1"/>
      <protection locked="0"/>
    </xf>
    <xf numFmtId="0" fontId="30" fillId="3" borderId="1" xfId="82" applyFont="1" applyFill="1" applyBorder="1" applyAlignment="1" applyProtection="1">
      <alignment horizontal="center" vertical="center" wrapText="1"/>
      <protection locked="0"/>
    </xf>
    <xf numFmtId="176" fontId="32" fillId="0" borderId="1" xfId="110" applyNumberFormat="1" applyFont="1" applyFill="1" applyBorder="1" applyAlignment="1" applyProtection="1">
      <alignment horizontal="right" vertical="center"/>
    </xf>
    <xf numFmtId="180" fontId="36" fillId="3" borderId="1" xfId="44" applyNumberFormat="1" applyFont="1" applyFill="1" applyBorder="1" applyAlignment="1">
      <alignment horizontal="right" vertical="center"/>
    </xf>
    <xf numFmtId="180" fontId="30" fillId="3" borderId="1" xfId="86" applyNumberFormat="1" applyFont="1" applyFill="1" applyBorder="1" applyAlignment="1">
      <alignment horizontal="right" vertical="center"/>
    </xf>
    <xf numFmtId="178" fontId="31" fillId="3" borderId="1" xfId="44" applyNumberFormat="1" applyFont="1" applyFill="1" applyBorder="1" applyAlignment="1">
      <alignment horizontal="right" vertical="center"/>
    </xf>
    <xf numFmtId="180" fontId="26" fillId="3" borderId="1" xfId="74" applyNumberFormat="1" applyFont="1" applyFill="1" applyBorder="1" applyAlignment="1">
      <alignment horizontal="center" vertical="center"/>
    </xf>
    <xf numFmtId="0" fontId="24" fillId="3" borderId="1" xfId="44" applyFill="1" applyBorder="1">
      <alignment vertical="center"/>
    </xf>
    <xf numFmtId="0" fontId="24" fillId="3" borderId="1" xfId="44" applyFill="1" applyBorder="1" applyAlignment="1">
      <alignment vertical="center"/>
    </xf>
    <xf numFmtId="0" fontId="24" fillId="3" borderId="4" xfId="44" applyFill="1" applyBorder="1" applyAlignment="1"/>
    <xf numFmtId="180" fontId="24" fillId="3" borderId="4" xfId="44" applyNumberFormat="1" applyFill="1" applyBorder="1" applyAlignment="1">
      <alignment horizontal="center" vertical="center"/>
    </xf>
    <xf numFmtId="0" fontId="58" fillId="3" borderId="1" xfId="72" applyFont="1" applyFill="1" applyBorder="1" applyAlignment="1">
      <alignment horizontal="right" vertical="center"/>
    </xf>
    <xf numFmtId="180" fontId="31" fillId="3" borderId="1" xfId="74" applyNumberFormat="1" applyFont="1" applyFill="1" applyBorder="1" applyAlignment="1">
      <alignment horizontal="right" vertical="center"/>
    </xf>
    <xf numFmtId="180" fontId="24" fillId="3" borderId="1" xfId="44" applyNumberFormat="1" applyFill="1" applyBorder="1" applyAlignment="1">
      <alignment horizontal="center" vertical="center"/>
    </xf>
    <xf numFmtId="0" fontId="24" fillId="3" borderId="0" xfId="44" applyFill="1" applyAlignment="1">
      <alignment horizontal="left" vertical="center" wrapText="1"/>
    </xf>
    <xf numFmtId="0" fontId="29" fillId="3" borderId="3" xfId="44" applyFont="1" applyFill="1" applyBorder="1" applyAlignment="1">
      <alignment horizontal="right" vertical="center"/>
    </xf>
    <xf numFmtId="176" fontId="31" fillId="2" borderId="1" xfId="9" applyNumberFormat="1" applyFont="1" applyFill="1" applyBorder="1" applyAlignment="1">
      <alignment horizontal="right" vertical="center"/>
    </xf>
    <xf numFmtId="0" fontId="26" fillId="3" borderId="1" xfId="44" applyFont="1" applyFill="1" applyBorder="1" applyAlignment="1"/>
    <xf numFmtId="180" fontId="29" fillId="3" borderId="1" xfId="44" applyNumberFormat="1" applyFont="1" applyFill="1" applyBorder="1">
      <alignment vertical="center"/>
    </xf>
    <xf numFmtId="180" fontId="26" fillId="3" borderId="0" xfId="44" applyNumberFormat="1" applyFont="1" applyFill="1" applyAlignment="1"/>
    <xf numFmtId="180" fontId="38" fillId="0" borderId="0" xfId="72" applyNumberFormat="1" applyFont="1" applyFill="1" applyAlignment="1">
      <alignment horizontal="center" vertical="center"/>
    </xf>
    <xf numFmtId="0" fontId="59" fillId="0" borderId="0" xfId="72" applyFont="1" applyFill="1" applyAlignment="1">
      <alignment horizontal="right" vertical="center"/>
    </xf>
    <xf numFmtId="0" fontId="24" fillId="3" borderId="3" xfId="72" applyFill="1" applyBorder="1" applyAlignment="1">
      <alignment horizontal="center" vertical="center"/>
    </xf>
    <xf numFmtId="182" fontId="31" fillId="3" borderId="0" xfId="0" applyNumberFormat="1" applyFont="1" applyFill="1" applyBorder="1" applyAlignment="1" applyProtection="1">
      <alignment horizontal="right" vertical="center"/>
      <protection locked="0"/>
    </xf>
    <xf numFmtId="180" fontId="30" fillId="3" borderId="1" xfId="0" applyNumberFormat="1" applyFont="1" applyFill="1" applyBorder="1" applyAlignment="1">
      <alignment horizontal="center" vertical="center"/>
    </xf>
    <xf numFmtId="0" fontId="42" fillId="3" borderId="1" xfId="72" applyFont="1" applyFill="1" applyBorder="1">
      <alignment vertical="center"/>
    </xf>
    <xf numFmtId="176" fontId="32" fillId="4" borderId="1" xfId="9" applyNumberFormat="1" applyFont="1" applyFill="1" applyBorder="1" applyAlignment="1" applyProtection="1">
      <alignment horizontal="right" vertical="center"/>
    </xf>
    <xf numFmtId="179" fontId="26" fillId="0" borderId="0" xfId="86" applyNumberFormat="1" applyFont="1" applyFill="1" applyAlignment="1">
      <alignment vertical="center"/>
    </xf>
    <xf numFmtId="0" fontId="26" fillId="0" borderId="0" xfId="86" applyFont="1" applyFill="1"/>
    <xf numFmtId="0" fontId="4" fillId="0" borderId="0" xfId="72" applyFont="1" applyFill="1" applyAlignment="1">
      <alignment horizontal="left" vertical="center"/>
    </xf>
    <xf numFmtId="0" fontId="60" fillId="0" borderId="0" xfId="72" applyFont="1" applyFill="1" applyAlignment="1">
      <alignment horizontal="center" vertical="center"/>
    </xf>
    <xf numFmtId="0" fontId="40" fillId="0" borderId="3" xfId="72" applyFont="1" applyFill="1" applyBorder="1" applyAlignment="1">
      <alignment horizontal="center" vertical="center"/>
    </xf>
    <xf numFmtId="0" fontId="30" fillId="0" borderId="1" xfId="86" applyFont="1" applyFill="1" applyBorder="1" applyAlignment="1">
      <alignment horizontal="center" vertical="center"/>
    </xf>
    <xf numFmtId="180" fontId="30" fillId="0" borderId="1" xfId="86" applyNumberFormat="1" applyFont="1" applyFill="1" applyBorder="1" applyAlignment="1">
      <alignment horizontal="center" vertical="center"/>
    </xf>
    <xf numFmtId="0" fontId="30" fillId="0" borderId="1" xfId="86" applyFont="1" applyFill="1" applyBorder="1" applyAlignment="1">
      <alignment horizontal="left" vertical="center"/>
    </xf>
    <xf numFmtId="176" fontId="29" fillId="3" borderId="1" xfId="9" applyNumberFormat="1" applyFont="1" applyFill="1" applyBorder="1" applyAlignment="1">
      <alignment vertical="center"/>
    </xf>
    <xf numFmtId="176" fontId="26" fillId="0" borderId="0" xfId="86" applyNumberFormat="1" applyFont="1" applyFill="1"/>
    <xf numFmtId="176" fontId="29" fillId="2" borderId="1" xfId="9" applyNumberFormat="1" applyFont="1" applyFill="1" applyBorder="1" applyAlignment="1">
      <alignment vertical="center"/>
    </xf>
    <xf numFmtId="0" fontId="61" fillId="0" borderId="0" xfId="72" applyFont="1" applyFill="1" applyAlignment="1">
      <alignment horizontal="left" vertical="center" wrapText="1"/>
    </xf>
    <xf numFmtId="0" fontId="40" fillId="0" borderId="0" xfId="72" applyFont="1" applyFill="1" applyAlignment="1">
      <alignment horizontal="left" vertical="center" wrapText="1"/>
    </xf>
    <xf numFmtId="0" fontId="26" fillId="3" borderId="0" xfId="83" applyFont="1" applyFill="1" applyAlignment="1">
      <alignment vertical="center"/>
    </xf>
    <xf numFmtId="180" fontId="26" fillId="3" borderId="0" xfId="83" applyNumberFormat="1" applyFont="1" applyFill="1"/>
    <xf numFmtId="179" fontId="26" fillId="3" borderId="0" xfId="83" applyNumberFormat="1" applyFont="1" applyFill="1" applyAlignment="1">
      <alignment vertical="center"/>
    </xf>
    <xf numFmtId="0" fontId="26" fillId="3" borderId="0" xfId="83" applyFont="1" applyFill="1"/>
    <xf numFmtId="0" fontId="30" fillId="3" borderId="1" xfId="83" applyFont="1" applyFill="1" applyBorder="1" applyAlignment="1">
      <alignment horizontal="center" vertical="center"/>
    </xf>
    <xf numFmtId="176" fontId="32" fillId="0" borderId="1" xfId="9" applyNumberFormat="1" applyFont="1" applyFill="1" applyBorder="1" applyAlignment="1">
      <alignment horizontal="right" vertical="center"/>
    </xf>
    <xf numFmtId="0" fontId="62" fillId="3" borderId="1" xfId="72" applyFont="1" applyFill="1" applyBorder="1">
      <alignment vertical="center"/>
    </xf>
    <xf numFmtId="180" fontId="30" fillId="3" borderId="1" xfId="83" applyNumberFormat="1" applyFont="1" applyFill="1" applyBorder="1" applyAlignment="1">
      <alignment horizontal="right" vertical="center"/>
    </xf>
    <xf numFmtId="0" fontId="30" fillId="3" borderId="1" xfId="83" applyFont="1" applyFill="1" applyBorder="1" applyAlignment="1">
      <alignment horizontal="left" vertical="center"/>
    </xf>
    <xf numFmtId="178" fontId="63" fillId="3" borderId="1" xfId="72" applyNumberFormat="1" applyFont="1" applyFill="1" applyBorder="1">
      <alignment vertical="center"/>
    </xf>
    <xf numFmtId="178" fontId="0" fillId="3" borderId="1" xfId="72" applyNumberFormat="1" applyFont="1" applyFill="1" applyBorder="1" applyAlignment="1">
      <alignment horizontal="right" vertical="center"/>
    </xf>
    <xf numFmtId="182" fontId="29" fillId="3" borderId="1" xfId="72" applyNumberFormat="1" applyFont="1" applyFill="1" applyBorder="1" applyAlignment="1">
      <alignment horizontal="right" vertical="center"/>
    </xf>
    <xf numFmtId="180" fontId="31" fillId="3" borderId="1" xfId="83" applyNumberFormat="1" applyFont="1" applyFill="1" applyBorder="1" applyAlignment="1">
      <alignment horizontal="right" vertical="center"/>
    </xf>
    <xf numFmtId="0" fontId="26" fillId="3" borderId="1" xfId="83" applyFont="1" applyFill="1" applyBorder="1"/>
    <xf numFmtId="180" fontId="26" fillId="3" borderId="1" xfId="83" applyNumberFormat="1" applyFont="1" applyFill="1" applyBorder="1"/>
    <xf numFmtId="180" fontId="31" fillId="3" borderId="1" xfId="83" applyNumberFormat="1" applyFont="1" applyFill="1" applyBorder="1" applyAlignment="1">
      <alignment horizontal="right"/>
    </xf>
    <xf numFmtId="0" fontId="24" fillId="3" borderId="0" xfId="72" applyFill="1" applyAlignment="1">
      <alignment horizontal="left" vertical="center" wrapText="1"/>
    </xf>
    <xf numFmtId="0" fontId="24" fillId="3" borderId="0" xfId="72" applyFill="1" applyBorder="1" applyAlignment="1">
      <alignment horizontal="center" vertical="center"/>
    </xf>
    <xf numFmtId="3" fontId="32" fillId="3" borderId="0" xfId="0" applyNumberFormat="1" applyFont="1" applyFill="1" applyBorder="1" applyAlignment="1" applyProtection="1">
      <alignment horizontal="right" vertical="center"/>
    </xf>
    <xf numFmtId="176" fontId="26" fillId="3" borderId="0" xfId="83" applyNumberFormat="1" applyFont="1" applyFill="1"/>
    <xf numFmtId="176" fontId="0" fillId="0" borderId="0" xfId="9" applyNumberFormat="1" applyFont="1" applyAlignment="1"/>
    <xf numFmtId="178" fontId="29" fillId="3" borderId="1" xfId="72" applyNumberFormat="1" applyFont="1" applyFill="1" applyBorder="1" applyAlignment="1">
      <alignment horizontal="right" vertical="center"/>
    </xf>
    <xf numFmtId="182" fontId="29" fillId="3" borderId="1" xfId="72" applyNumberFormat="1" applyFont="1" applyFill="1" applyBorder="1" applyAlignment="1">
      <alignment vertical="center"/>
    </xf>
    <xf numFmtId="0" fontId="24" fillId="0" borderId="0" xfId="87" applyFill="1" applyAlignment="1">
      <alignment horizontal="left" vertical="center" indent="2"/>
    </xf>
    <xf numFmtId="0" fontId="40" fillId="0" borderId="0" xfId="72" applyFont="1" applyFill="1" applyBorder="1" applyAlignment="1">
      <alignment horizontal="left" vertical="center" indent="2"/>
    </xf>
    <xf numFmtId="182" fontId="64" fillId="0" borderId="0" xfId="0" applyNumberFormat="1" applyFont="1" applyFill="1" applyBorder="1" applyAlignment="1" applyProtection="1">
      <alignment horizontal="right" vertical="center"/>
      <protection locked="0"/>
    </xf>
    <xf numFmtId="176" fontId="42" fillId="0" borderId="1" xfId="9" applyNumberFormat="1" applyFont="1" applyFill="1" applyBorder="1" applyAlignment="1" applyProtection="1">
      <alignment horizontal="center" vertical="center" wrapText="1"/>
      <protection locked="0"/>
    </xf>
    <xf numFmtId="0" fontId="20" fillId="0" borderId="5" xfId="87" applyFont="1" applyFill="1" applyBorder="1" applyAlignment="1">
      <alignment horizontal="left" vertical="center" wrapText="1"/>
    </xf>
    <xf numFmtId="0" fontId="29" fillId="0" borderId="5" xfId="87" applyFont="1" applyFill="1" applyBorder="1" applyAlignment="1">
      <alignment horizontal="left" vertical="center" wrapText="1"/>
    </xf>
    <xf numFmtId="0" fontId="11" fillId="0" borderId="0" xfId="72" applyFont="1" applyFill="1" applyAlignment="1">
      <alignment vertical="center"/>
    </xf>
    <xf numFmtId="14" fontId="30" fillId="0" borderId="6" xfId="82" applyNumberFormat="1" applyFont="1" applyFill="1" applyBorder="1" applyAlignment="1" applyProtection="1">
      <alignment horizontal="center" vertical="center"/>
      <protection locked="0"/>
    </xf>
    <xf numFmtId="180" fontId="42" fillId="0" borderId="6" xfId="82" applyNumberFormat="1" applyFont="1" applyFill="1" applyBorder="1" applyAlignment="1" applyProtection="1">
      <alignment horizontal="center" vertical="center" wrapText="1"/>
      <protection locked="0"/>
    </xf>
    <xf numFmtId="176" fontId="65" fillId="0" borderId="1" xfId="9" applyNumberFormat="1" applyFont="1" applyFill="1" applyBorder="1">
      <alignment vertical="center"/>
    </xf>
    <xf numFmtId="176" fontId="32" fillId="3" borderId="1" xfId="9" applyNumberFormat="1" applyFont="1" applyFill="1" applyBorder="1">
      <alignment vertical="center"/>
    </xf>
    <xf numFmtId="0" fontId="24" fillId="0" borderId="3" xfId="72" applyFill="1" applyBorder="1" applyAlignment="1">
      <alignment vertical="center"/>
    </xf>
    <xf numFmtId="176" fontId="26" fillId="0" borderId="0" xfId="88" applyNumberFormat="1" applyFont="1" applyFill="1"/>
    <xf numFmtId="0" fontId="40" fillId="3" borderId="0" xfId="72" applyFont="1" applyFill="1" applyBorder="1" applyAlignment="1">
      <alignment horizontal="left" vertical="center" wrapText="1"/>
    </xf>
    <xf numFmtId="176" fontId="66" fillId="3" borderId="0" xfId="9" applyNumberFormat="1" applyFont="1" applyFill="1" applyAlignment="1">
      <alignment vertical="center"/>
    </xf>
    <xf numFmtId="0" fontId="50" fillId="0" borderId="0" xfId="0" applyFont="1" applyFill="1" applyBorder="1" applyAlignment="1">
      <alignment vertical="center"/>
    </xf>
    <xf numFmtId="0" fontId="49" fillId="0" borderId="0" xfId="0" applyFont="1" applyFill="1" applyBorder="1" applyAlignment="1">
      <alignment vertical="center"/>
    </xf>
    <xf numFmtId="176" fontId="67" fillId="3" borderId="0" xfId="9" applyNumberFormat="1" applyFont="1" applyFill="1" applyAlignment="1">
      <alignment horizontal="center" vertical="center"/>
    </xf>
    <xf numFmtId="0" fontId="24" fillId="0" borderId="3" xfId="72" applyFill="1" applyBorder="1" applyAlignment="1">
      <alignment horizontal="right" vertical="center"/>
    </xf>
    <xf numFmtId="176" fontId="68" fillId="3" borderId="1" xfId="9" applyNumberFormat="1" applyFont="1" applyFill="1" applyBorder="1" applyAlignment="1">
      <alignment horizontal="center" vertical="center"/>
    </xf>
    <xf numFmtId="0" fontId="42" fillId="0" borderId="1" xfId="97" applyFont="1" applyFill="1" applyBorder="1" applyAlignment="1" applyProtection="1">
      <alignment horizontal="left" vertical="center" wrapText="1"/>
      <protection locked="0"/>
    </xf>
    <xf numFmtId="176" fontId="31" fillId="3" borderId="1" xfId="9" applyNumberFormat="1" applyFont="1" applyFill="1" applyBorder="1" applyAlignment="1" applyProtection="1">
      <alignment horizontal="right" vertical="center"/>
    </xf>
    <xf numFmtId="0" fontId="32" fillId="0" borderId="1" xfId="0" applyNumberFormat="1" applyFont="1" applyFill="1" applyBorder="1" applyAlignment="1" applyProtection="1">
      <alignment horizontal="left" vertical="center"/>
    </xf>
    <xf numFmtId="176" fontId="32" fillId="0" borderId="1" xfId="9" applyNumberFormat="1" applyFont="1" applyFill="1" applyBorder="1" applyAlignment="1" applyProtection="1">
      <alignment horizontal="left" vertical="center"/>
    </xf>
    <xf numFmtId="0" fontId="24" fillId="0" borderId="5" xfId="72" applyFont="1" applyFill="1" applyBorder="1" applyAlignment="1">
      <alignment vertical="center" wrapText="1"/>
    </xf>
    <xf numFmtId="0" fontId="24" fillId="0" borderId="5" xfId="72" applyFill="1" applyBorder="1" applyAlignment="1">
      <alignment vertical="center" wrapText="1"/>
    </xf>
    <xf numFmtId="0" fontId="24" fillId="0" borderId="0" xfId="72" applyFill="1" applyAlignment="1">
      <alignment horizontal="left" vertical="center"/>
    </xf>
    <xf numFmtId="0" fontId="24" fillId="0" borderId="0" xfId="72" applyFill="1">
      <alignment vertical="center"/>
    </xf>
    <xf numFmtId="0" fontId="69" fillId="0" borderId="0" xfId="72" applyFont="1" applyFill="1" applyAlignment="1">
      <alignment horizontal="center" vertical="center"/>
    </xf>
    <xf numFmtId="0" fontId="70" fillId="0" borderId="0" xfId="72" applyFont="1" applyFill="1" applyAlignment="1">
      <alignment horizontal="center" vertical="center"/>
    </xf>
    <xf numFmtId="176" fontId="47" fillId="3" borderId="1" xfId="9" applyNumberFormat="1" applyFont="1" applyFill="1" applyBorder="1">
      <alignment vertical="center"/>
    </xf>
    <xf numFmtId="176" fontId="47" fillId="2" borderId="1" xfId="9" applyNumberFormat="1" applyFont="1" applyFill="1" applyBorder="1">
      <alignment vertical="center"/>
    </xf>
    <xf numFmtId="182" fontId="62" fillId="3" borderId="1" xfId="72" applyNumberFormat="1" applyFont="1" applyFill="1" applyBorder="1">
      <alignment vertical="center"/>
    </xf>
    <xf numFmtId="185" fontId="30" fillId="3" borderId="1" xfId="82" applyNumberFormat="1" applyFont="1" applyFill="1" applyBorder="1" applyAlignment="1" applyProtection="1">
      <alignment horizontal="center" vertical="center" wrapText="1"/>
      <protection locked="0"/>
    </xf>
    <xf numFmtId="0" fontId="30" fillId="3" borderId="1" xfId="97" applyFont="1" applyFill="1" applyBorder="1" applyAlignment="1" applyProtection="1">
      <alignment horizontal="left" vertical="center" wrapText="1"/>
      <protection locked="0"/>
    </xf>
    <xf numFmtId="178" fontId="29" fillId="3" borderId="1" xfId="72" applyNumberFormat="1" applyFont="1" applyFill="1" applyBorder="1">
      <alignment vertical="center"/>
    </xf>
    <xf numFmtId="0" fontId="29" fillId="3" borderId="6" xfId="72" applyFont="1" applyFill="1" applyBorder="1" applyAlignment="1">
      <alignment vertical="center"/>
    </xf>
    <xf numFmtId="176" fontId="39" fillId="2" borderId="1" xfId="9" applyNumberFormat="1" applyFont="1" applyFill="1" applyBorder="1" applyAlignment="1">
      <alignment horizontal="right" vertical="center"/>
    </xf>
    <xf numFmtId="0" fontId="32" fillId="0" borderId="6" xfId="61" applyFont="1" applyFill="1" applyBorder="1" applyAlignment="1">
      <alignment horizontal="left" vertical="center" indent="2"/>
    </xf>
    <xf numFmtId="176" fontId="32" fillId="3" borderId="1" xfId="9" applyNumberFormat="1" applyFont="1" applyFill="1" applyBorder="1" applyAlignment="1">
      <alignment horizontal="right" vertical="center"/>
    </xf>
    <xf numFmtId="176" fontId="29" fillId="3" borderId="1" xfId="104" applyNumberFormat="1" applyFont="1" applyFill="1" applyBorder="1" applyAlignment="1">
      <alignment vertical="center"/>
    </xf>
    <xf numFmtId="0" fontId="39" fillId="3" borderId="1" xfId="65" applyFont="1" applyFill="1" applyBorder="1">
      <alignment vertical="center"/>
    </xf>
    <xf numFmtId="176" fontId="39" fillId="3" borderId="1" xfId="104" applyNumberFormat="1" applyFont="1" applyFill="1" applyBorder="1" applyAlignment="1">
      <alignment horizontal="right" vertical="center"/>
    </xf>
    <xf numFmtId="176" fontId="29" fillId="3" borderId="1" xfId="104" applyNumberFormat="1" applyFont="1" applyFill="1" applyBorder="1">
      <alignment vertical="center"/>
    </xf>
    <xf numFmtId="0" fontId="29" fillId="3" borderId="6" xfId="72" applyFont="1" applyFill="1" applyBorder="1">
      <alignment vertical="center"/>
    </xf>
    <xf numFmtId="176" fontId="0" fillId="3" borderId="1" xfId="9" applyNumberFormat="1" applyFont="1" applyFill="1" applyBorder="1">
      <alignment vertical="center"/>
    </xf>
    <xf numFmtId="176" fontId="0" fillId="3" borderId="1" xfId="104" applyNumberFormat="1" applyFont="1" applyFill="1" applyBorder="1">
      <alignment vertical="center"/>
    </xf>
    <xf numFmtId="0" fontId="24" fillId="0" borderId="6" xfId="72" applyFill="1" applyBorder="1">
      <alignment vertical="center"/>
    </xf>
    <xf numFmtId="0" fontId="24" fillId="3" borderId="1" xfId="72" applyFill="1" applyBorder="1">
      <alignment vertical="center"/>
    </xf>
    <xf numFmtId="0" fontId="30" fillId="3" borderId="6" xfId="97" applyFont="1" applyFill="1" applyBorder="1" applyAlignment="1" applyProtection="1">
      <alignment horizontal="left" vertical="center" wrapText="1"/>
      <protection locked="0"/>
    </xf>
    <xf numFmtId="0" fontId="39" fillId="3" borderId="6" xfId="61" applyFont="1" applyFill="1" applyBorder="1">
      <alignment vertical="center"/>
    </xf>
    <xf numFmtId="176" fontId="32" fillId="3" borderId="1" xfId="104" applyNumberFormat="1" applyFont="1" applyFill="1" applyBorder="1" applyAlignment="1" applyProtection="1">
      <alignment horizontal="right" vertical="center" shrinkToFit="1"/>
    </xf>
    <xf numFmtId="176" fontId="32" fillId="3" borderId="1" xfId="9" applyNumberFormat="1" applyFont="1" applyFill="1" applyBorder="1" applyAlignment="1" applyProtection="1">
      <alignment horizontal="right" vertical="center" shrinkToFit="1"/>
    </xf>
    <xf numFmtId="184" fontId="29" fillId="3" borderId="1" xfId="72" applyNumberFormat="1" applyFont="1" applyFill="1" applyBorder="1">
      <alignment vertical="center"/>
    </xf>
    <xf numFmtId="176" fontId="39" fillId="3" borderId="1" xfId="104" applyNumberFormat="1" applyFont="1" applyFill="1" applyBorder="1">
      <alignment vertical="center"/>
    </xf>
    <xf numFmtId="176" fontId="39" fillId="3" borderId="1" xfId="9" applyNumberFormat="1" applyFont="1" applyFill="1" applyBorder="1">
      <alignment vertical="center"/>
    </xf>
    <xf numFmtId="176" fontId="32" fillId="3" borderId="1" xfId="9" applyNumberFormat="1" applyFont="1" applyFill="1" applyBorder="1" applyAlignment="1">
      <alignment horizontal="right" vertical="center" shrinkToFit="1"/>
    </xf>
    <xf numFmtId="176" fontId="32" fillId="3" borderId="1" xfId="104" applyNumberFormat="1" applyFont="1" applyFill="1" applyBorder="1" applyAlignment="1">
      <alignment horizontal="right" vertical="center" shrinkToFit="1"/>
    </xf>
    <xf numFmtId="176" fontId="29" fillId="3" borderId="1" xfId="104" applyNumberFormat="1" applyFont="1" applyFill="1" applyBorder="1" applyAlignment="1">
      <alignment horizontal="right" vertical="center"/>
    </xf>
    <xf numFmtId="0" fontId="24" fillId="3" borderId="5" xfId="72" applyFont="1" applyFill="1" applyBorder="1" applyAlignment="1">
      <alignment horizontal="left" vertical="center" wrapText="1"/>
    </xf>
    <xf numFmtId="0" fontId="0" fillId="3" borderId="5" xfId="72" applyFont="1" applyFill="1" applyBorder="1" applyAlignment="1">
      <alignment horizontal="left" vertical="center" wrapText="1"/>
    </xf>
    <xf numFmtId="0" fontId="39" fillId="3" borderId="0" xfId="65" applyFont="1" applyFill="1" applyBorder="1">
      <alignment vertical="center"/>
    </xf>
    <xf numFmtId="176" fontId="24" fillId="0" borderId="0" xfId="72" applyNumberFormat="1" applyFill="1">
      <alignment vertical="center"/>
    </xf>
    <xf numFmtId="176" fontId="29" fillId="3" borderId="1" xfId="9" applyNumberFormat="1" applyFont="1" applyFill="1" applyBorder="1">
      <alignment vertical="center"/>
    </xf>
    <xf numFmtId="181" fontId="71" fillId="0" borderId="0" xfId="76" applyNumberFormat="1" applyFont="1" applyBorder="1" applyAlignment="1">
      <alignment vertical="center"/>
    </xf>
    <xf numFmtId="41" fontId="72" fillId="3" borderId="0" xfId="48" applyFont="1" applyFill="1" applyBorder="1" applyAlignment="1">
      <alignment vertical="center"/>
    </xf>
    <xf numFmtId="41" fontId="72" fillId="0" borderId="0" xfId="48" applyFont="1" applyFill="1" applyBorder="1" applyAlignment="1">
      <alignment vertical="center"/>
    </xf>
    <xf numFmtId="181" fontId="71" fillId="0" borderId="0" xfId="76" applyNumberFormat="1" applyFont="1" applyAlignment="1">
      <alignment vertical="center"/>
    </xf>
    <xf numFmtId="41" fontId="71" fillId="0" borderId="0" xfId="48" applyFont="1" applyAlignment="1">
      <alignment vertical="center"/>
    </xf>
    <xf numFmtId="186" fontId="71" fillId="0" borderId="0" xfId="76" applyNumberFormat="1" applyFont="1" applyAlignment="1">
      <alignment vertical="center"/>
    </xf>
    <xf numFmtId="181" fontId="73" fillId="5" borderId="0" xfId="76" applyNumberFormat="1" applyFont="1" applyFill="1" applyAlignment="1" applyProtection="1">
      <alignment horizontal="center" vertical="center"/>
    </xf>
    <xf numFmtId="41" fontId="71" fillId="0" borderId="0" xfId="48" applyFont="1" applyFill="1" applyBorder="1" applyAlignment="1" applyProtection="1">
      <alignment horizontal="center" vertical="center"/>
    </xf>
    <xf numFmtId="186" fontId="37" fillId="5" borderId="0" xfId="76" applyNumberFormat="1" applyFont="1" applyFill="1" applyBorder="1" applyAlignment="1" applyProtection="1">
      <alignment horizontal="right" vertical="center"/>
    </xf>
    <xf numFmtId="181" fontId="74" fillId="5" borderId="1" xfId="88" applyNumberFormat="1" applyFont="1" applyFill="1" applyBorder="1" applyAlignment="1" applyProtection="1">
      <alignment horizontal="center" vertical="center"/>
    </xf>
    <xf numFmtId="41" fontId="74" fillId="5" borderId="1" xfId="48" applyFont="1" applyFill="1" applyBorder="1" applyAlignment="1" applyProtection="1">
      <alignment horizontal="center" vertical="center"/>
    </xf>
    <xf numFmtId="186" fontId="74" fillId="3" borderId="1" xfId="76" applyNumberFormat="1" applyFont="1" applyFill="1" applyBorder="1" applyAlignment="1">
      <alignment horizontal="center" vertical="center" wrapText="1"/>
    </xf>
    <xf numFmtId="181" fontId="30" fillId="5" borderId="1" xfId="88" applyNumberFormat="1" applyFont="1" applyFill="1" applyBorder="1" applyAlignment="1" applyProtection="1">
      <alignment horizontal="left" vertical="center" wrapText="1"/>
    </xf>
    <xf numFmtId="176" fontId="36" fillId="3" borderId="1" xfId="9" applyNumberFormat="1" applyFont="1" applyFill="1" applyBorder="1" applyAlignment="1" applyProtection="1">
      <alignment horizontal="right" vertical="center"/>
    </xf>
    <xf numFmtId="178" fontId="36" fillId="3" borderId="1" xfId="76" applyNumberFormat="1" applyFont="1" applyFill="1" applyBorder="1" applyAlignment="1" applyProtection="1">
      <alignment horizontal="right" vertical="center"/>
    </xf>
    <xf numFmtId="181" fontId="31" fillId="0" borderId="1" xfId="88" applyNumberFormat="1" applyFont="1" applyFill="1" applyBorder="1" applyAlignment="1" applyProtection="1">
      <alignment horizontal="left" vertical="center" wrapText="1" indent="2"/>
    </xf>
    <xf numFmtId="176" fontId="31" fillId="2" borderId="1" xfId="9" applyNumberFormat="1" applyFont="1" applyFill="1" applyBorder="1" applyAlignment="1" applyProtection="1">
      <alignment horizontal="right" vertical="center"/>
    </xf>
    <xf numFmtId="181" fontId="55" fillId="3" borderId="1" xfId="88" applyNumberFormat="1" applyFont="1" applyFill="1" applyBorder="1" applyAlignment="1" applyProtection="1">
      <alignment horizontal="left" vertical="center" wrapText="1" indent="2"/>
    </xf>
    <xf numFmtId="181" fontId="30" fillId="0" borderId="1" xfId="88" applyNumberFormat="1" applyFont="1" applyFill="1" applyBorder="1" applyAlignment="1" applyProtection="1">
      <alignment horizontal="left" vertical="center" wrapText="1"/>
    </xf>
    <xf numFmtId="176" fontId="32" fillId="0" borderId="1" xfId="9" applyNumberFormat="1" applyFont="1" applyBorder="1" applyAlignment="1">
      <alignment vertical="center"/>
    </xf>
    <xf numFmtId="182" fontId="36" fillId="3" borderId="1" xfId="48" applyNumberFormat="1" applyFont="1" applyFill="1" applyBorder="1" applyAlignment="1" applyProtection="1">
      <alignment horizontal="right" vertical="center"/>
    </xf>
    <xf numFmtId="184" fontId="36" fillId="3" borderId="1" xfId="76" applyNumberFormat="1" applyFont="1" applyFill="1" applyBorder="1" applyAlignment="1" applyProtection="1">
      <alignment horizontal="right" vertical="center"/>
    </xf>
    <xf numFmtId="41" fontId="71" fillId="3" borderId="0" xfId="48" applyFont="1" applyFill="1" applyAlignment="1">
      <alignment vertical="center"/>
    </xf>
    <xf numFmtId="186" fontId="71" fillId="3" borderId="0" xfId="76" applyNumberFormat="1" applyFont="1" applyFill="1" applyAlignment="1">
      <alignment vertical="center"/>
    </xf>
    <xf numFmtId="0" fontId="58" fillId="0" borderId="0" xfId="72" applyFont="1" applyFill="1" applyAlignment="1">
      <alignment vertical="center"/>
    </xf>
    <xf numFmtId="41" fontId="71" fillId="3" borderId="0" xfId="48" applyFont="1" applyFill="1" applyBorder="1" applyAlignment="1" applyProtection="1">
      <alignment horizontal="center" vertical="center"/>
    </xf>
    <xf numFmtId="186" fontId="37" fillId="3" borderId="0" xfId="76" applyNumberFormat="1" applyFont="1" applyFill="1" applyBorder="1" applyAlignment="1" applyProtection="1">
      <alignment horizontal="right" vertical="center"/>
    </xf>
    <xf numFmtId="41" fontId="74" fillId="3" borderId="1" xfId="48" applyFont="1" applyFill="1" applyBorder="1" applyAlignment="1" applyProtection="1">
      <alignment horizontal="center" vertical="center"/>
    </xf>
    <xf numFmtId="176" fontId="71" fillId="0" borderId="1" xfId="9" applyNumberFormat="1" applyFont="1" applyBorder="1" applyAlignment="1">
      <alignment vertical="center"/>
    </xf>
    <xf numFmtId="181" fontId="31" fillId="0" borderId="1" xfId="88" applyNumberFormat="1" applyFont="1" applyFill="1" applyBorder="1" applyAlignment="1" applyProtection="1">
      <alignment horizontal="left" vertical="center" wrapText="1"/>
    </xf>
    <xf numFmtId="0" fontId="36" fillId="3" borderId="1" xfId="76" applyNumberFormat="1" applyFont="1" applyFill="1" applyBorder="1" applyAlignment="1" applyProtection="1">
      <alignment horizontal="right" vertical="center"/>
    </xf>
    <xf numFmtId="181" fontId="40" fillId="0" borderId="5" xfId="76" applyNumberFormat="1" applyFont="1" applyBorder="1" applyAlignment="1">
      <alignment horizontal="left" vertical="center" wrapText="1"/>
    </xf>
    <xf numFmtId="181" fontId="40" fillId="0" borderId="5" xfId="76" applyNumberFormat="1" applyFont="1" applyBorder="1" applyAlignment="1">
      <alignment horizontal="left" vertical="center"/>
    </xf>
    <xf numFmtId="181" fontId="73" fillId="5" borderId="0" xfId="76" applyNumberFormat="1" applyFont="1" applyFill="1" applyAlignment="1" applyProtection="1" quotePrefix="1">
      <alignment horizontal="center" vertical="center"/>
    </xf>
  </cellXfs>
  <cellStyles count="115">
    <cellStyle name="常规" xfId="0" builtinId="0"/>
    <cellStyle name="货币[0]" xfId="1" builtinId="7"/>
    <cellStyle name="20% - 强调文字颜色 3" xfId="2" builtinId="38"/>
    <cellStyle name="输入" xfId="3" builtinId="20"/>
    <cellStyle name="货币" xfId="4" builtinId="4"/>
    <cellStyle name="千位分隔[0]" xfId="5" builtinId="6"/>
    <cellStyle name="计算 2" xfId="6"/>
    <cellStyle name="40% - 强调文字颜色 3" xfId="7" builtinId="39"/>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输出 2" xfId="45"/>
    <cellStyle name="20% - 强调文字颜色 2" xfId="46" builtinId="34"/>
    <cellStyle name="40% - 强调文字颜色 2" xfId="47" builtinId="35"/>
    <cellStyle name="千位分隔[0] 2" xfId="48"/>
    <cellStyle name="强调文字颜色 3" xfId="49" builtinId="37"/>
    <cellStyle name="千位分隔[0] 3" xfId="50"/>
    <cellStyle name="强调文字颜色 4" xfId="51" builtinId="41"/>
    <cellStyle name="20% - 强调文字颜色 4" xfId="52" builtinId="42"/>
    <cellStyle name="40% - 强调文字颜色 4" xfId="53" builtinId="43"/>
    <cellStyle name="千位分隔[0] 4" xfId="54"/>
    <cellStyle name="强调文字颜色 5" xfId="55" builtinId="45"/>
    <cellStyle name="常规 2 2" xfId="56"/>
    <cellStyle name="40% - 强调文字颜色 5" xfId="57" builtinId="47"/>
    <cellStyle name="60% - 强调文字颜色 5" xfId="58" builtinId="48"/>
    <cellStyle name="千位分隔[0] 5" xfId="59"/>
    <cellStyle name="强调文字颜色 6" xfId="60" builtinId="49"/>
    <cellStyle name="常规 2 3" xfId="61"/>
    <cellStyle name="常规 10" xfId="62"/>
    <cellStyle name="适中 2" xfId="63"/>
    <cellStyle name="40% - 强调文字颜色 6" xfId="64" builtinId="51"/>
    <cellStyle name="常规 2 3 2" xfId="65"/>
    <cellStyle name="常规 10 2" xfId="66"/>
    <cellStyle name="60% - 强调文字颜色 6" xfId="67" builtinId="52"/>
    <cellStyle name="标题 2 2" xfId="68"/>
    <cellStyle name="标题 3 2" xfId="69"/>
    <cellStyle name="标题 4 2" xfId="70"/>
    <cellStyle name="差 2" xfId="71"/>
    <cellStyle name="常规 2" xfId="72"/>
    <cellStyle name="常规 2 4" xfId="73"/>
    <cellStyle name="千位分隔[0] 3 2" xfId="74"/>
    <cellStyle name="常规 2 5" xfId="75"/>
    <cellStyle name="常规 2 6" xfId="76"/>
    <cellStyle name="常规 2 6 2" xfId="77"/>
    <cellStyle name="常规 2 7" xfId="78"/>
    <cellStyle name="输入 2" xfId="79"/>
    <cellStyle name="常规 2 8" xfId="80"/>
    <cellStyle name="常规 2 9" xfId="81"/>
    <cellStyle name="常规_2007人代会数据 2" xfId="82"/>
    <cellStyle name="常规 3"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注释 2" xfId="94"/>
    <cellStyle name="常规 6 2" xfId="95"/>
    <cellStyle name="常规 7" xfId="96"/>
    <cellStyle name="常规 9" xfId="97"/>
    <cellStyle name="好 2" xfId="98"/>
    <cellStyle name="汇总 2" xfId="99"/>
    <cellStyle name="检查单元格 2" xfId="100"/>
    <cellStyle name="解释性文本 2" xfId="101"/>
    <cellStyle name="警告文本 2" xfId="102"/>
    <cellStyle name="链接单元格 2" xfId="103"/>
    <cellStyle name="千位分隔 2" xfId="104"/>
    <cellStyle name="千位分隔 2 2" xfId="105"/>
    <cellStyle name="千位分隔 2 3" xfId="106"/>
    <cellStyle name="千位分隔 2 3 2 2 2" xfId="107"/>
    <cellStyle name="千位分隔 2 3 2 2 2 2" xfId="108"/>
    <cellStyle name="千位分隔 2 3 2 2 2 3" xfId="109"/>
    <cellStyle name="千位分隔 2 4 2" xfId="110"/>
    <cellStyle name="千位分隔[0] 6" xfId="111"/>
    <cellStyle name="千位分隔[0] 6 2" xfId="112"/>
    <cellStyle name="千位分隔[0] 7" xfId="113"/>
    <cellStyle name="样式 1" xfId="11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E25"/>
  <sheetViews>
    <sheetView showZeros="0" topLeftCell="A10" workbookViewId="0">
      <selection activeCell="B23" sqref="B23"/>
    </sheetView>
  </sheetViews>
  <sheetFormatPr defaultColWidth="9" defaultRowHeight="20.45" customHeight="1" outlineLevelCol="4"/>
  <cols>
    <col min="1" max="1" width="52" style="406" customWidth="1"/>
    <col min="2" max="2" width="18" style="425" customWidth="1"/>
    <col min="3" max="3" width="14.625" style="426" customWidth="1"/>
    <col min="4" max="4" width="9" style="403"/>
    <col min="5" max="16384" width="9" style="406"/>
  </cols>
  <sheetData>
    <row r="1" s="366" customFormat="1" ht="27.75" customHeight="1" spans="1:4">
      <c r="A1" s="345" t="s">
        <v>0</v>
      </c>
      <c r="B1" s="345"/>
      <c r="C1" s="345"/>
      <c r="D1" s="427"/>
    </row>
    <row r="2" s="403" customFormat="1" ht="24.75" spans="1:3">
      <c r="A2" s="436" t="s">
        <v>1</v>
      </c>
      <c r="B2" s="409"/>
      <c r="C2" s="409"/>
    </row>
    <row r="3" s="403" customFormat="1" ht="23.25" customHeight="1" spans="1:3">
      <c r="A3" s="406"/>
      <c r="B3" s="428"/>
      <c r="C3" s="429" t="s">
        <v>2</v>
      </c>
    </row>
    <row r="4" s="403" customFormat="1" ht="23.25" customHeight="1" spans="1:3">
      <c r="A4" s="412" t="s">
        <v>3</v>
      </c>
      <c r="B4" s="430" t="s">
        <v>4</v>
      </c>
      <c r="C4" s="414" t="s">
        <v>5</v>
      </c>
    </row>
    <row r="5" s="403" customFormat="1" ht="23.25" customHeight="1" spans="1:3">
      <c r="A5" s="415" t="s">
        <v>6</v>
      </c>
      <c r="B5" s="416">
        <v>389395</v>
      </c>
      <c r="C5" s="417">
        <v>26.3</v>
      </c>
    </row>
    <row r="6" s="403" customFormat="1" ht="23.25" customHeight="1" spans="1:3">
      <c r="A6" s="421" t="s">
        <v>7</v>
      </c>
      <c r="B6" s="431">
        <v>166519</v>
      </c>
      <c r="C6" s="417">
        <v>-6.4</v>
      </c>
    </row>
    <row r="7" s="403" customFormat="1" ht="23.25" customHeight="1" spans="1:3">
      <c r="A7" s="242" t="s">
        <v>8</v>
      </c>
      <c r="B7" s="431">
        <v>41271</v>
      </c>
      <c r="C7" s="417">
        <v>-6.9</v>
      </c>
    </row>
    <row r="8" s="403" customFormat="1" ht="23.25" customHeight="1" spans="1:3">
      <c r="A8" s="242" t="s">
        <v>9</v>
      </c>
      <c r="B8" s="431">
        <v>9561</v>
      </c>
      <c r="C8" s="417">
        <v>19.2</v>
      </c>
    </row>
    <row r="9" s="403" customFormat="1" ht="23.25" customHeight="1" spans="1:3">
      <c r="A9" s="242" t="s">
        <v>10</v>
      </c>
      <c r="B9" s="431">
        <v>2870</v>
      </c>
      <c r="C9" s="417">
        <v>-26.9</v>
      </c>
    </row>
    <row r="10" s="403" customFormat="1" ht="23.25" customHeight="1" spans="1:5">
      <c r="A10" s="242" t="s">
        <v>11</v>
      </c>
      <c r="B10" s="431">
        <v>1311</v>
      </c>
      <c r="C10" s="417">
        <v>79.1</v>
      </c>
      <c r="E10" s="406"/>
    </row>
    <row r="11" s="403" customFormat="1" ht="23.25" customHeight="1" spans="1:5">
      <c r="A11" s="242" t="s">
        <v>12</v>
      </c>
      <c r="B11" s="431">
        <v>10001</v>
      </c>
      <c r="C11" s="417">
        <v>-10.9</v>
      </c>
      <c r="E11" s="406"/>
    </row>
    <row r="12" s="403" customFormat="1" ht="23.25" customHeight="1" spans="1:5">
      <c r="A12" s="242" t="s">
        <v>13</v>
      </c>
      <c r="B12" s="431">
        <v>8335</v>
      </c>
      <c r="C12" s="417">
        <v>24.2</v>
      </c>
      <c r="E12" s="406"/>
    </row>
    <row r="13" s="403" customFormat="1" ht="23.25" customHeight="1" spans="1:5">
      <c r="A13" s="242" t="s">
        <v>14</v>
      </c>
      <c r="B13" s="431">
        <v>2509</v>
      </c>
      <c r="C13" s="417">
        <v>-29.3</v>
      </c>
      <c r="E13" s="406"/>
    </row>
    <row r="14" s="403" customFormat="1" ht="23.25" customHeight="1" spans="1:5">
      <c r="A14" s="242" t="s">
        <v>15</v>
      </c>
      <c r="B14" s="431">
        <v>36749</v>
      </c>
      <c r="C14" s="417">
        <v>-13.8</v>
      </c>
      <c r="E14" s="406"/>
    </row>
    <row r="15" s="403" customFormat="1" ht="23.25" customHeight="1" spans="1:5">
      <c r="A15" s="242" t="s">
        <v>16</v>
      </c>
      <c r="B15" s="431">
        <v>8849</v>
      </c>
      <c r="C15" s="417">
        <v>-26.3</v>
      </c>
      <c r="E15" s="406"/>
    </row>
    <row r="16" s="403" customFormat="1" ht="23.25" customHeight="1" spans="1:5">
      <c r="A16" s="242" t="s">
        <v>17</v>
      </c>
      <c r="B16" s="431">
        <v>25849</v>
      </c>
      <c r="C16" s="417">
        <v>3.7</v>
      </c>
      <c r="E16" s="406"/>
    </row>
    <row r="17" s="403" customFormat="1" ht="23.25" customHeight="1" spans="1:5">
      <c r="A17" s="242" t="s">
        <v>18</v>
      </c>
      <c r="B17" s="431">
        <v>18951</v>
      </c>
      <c r="C17" s="417">
        <v>-4.2</v>
      </c>
      <c r="E17" s="406"/>
    </row>
    <row r="18" s="403" customFormat="1" ht="23.25" customHeight="1" spans="1:5">
      <c r="A18" s="242" t="s">
        <v>19</v>
      </c>
      <c r="B18" s="431">
        <v>88</v>
      </c>
      <c r="C18" s="417">
        <v>-6.4</v>
      </c>
      <c r="E18" s="406"/>
    </row>
    <row r="19" s="403" customFormat="1" ht="23.25" customHeight="1" spans="1:5">
      <c r="A19" s="242" t="s">
        <v>20</v>
      </c>
      <c r="B19" s="431">
        <v>175</v>
      </c>
      <c r="C19" s="417"/>
      <c r="E19" s="406"/>
    </row>
    <row r="20" s="403" customFormat="1" ht="23.25" customHeight="1" spans="1:3">
      <c r="A20" s="421" t="s">
        <v>21</v>
      </c>
      <c r="B20" s="431">
        <v>222876</v>
      </c>
      <c r="C20" s="417">
        <v>71.1</v>
      </c>
    </row>
    <row r="21" s="403" customFormat="1" ht="23.25" customHeight="1" spans="1:3">
      <c r="A21" s="415" t="s">
        <v>22</v>
      </c>
      <c r="B21" s="431">
        <v>384396</v>
      </c>
      <c r="C21" s="417">
        <v>14.3</v>
      </c>
    </row>
    <row r="22" s="403" customFormat="1" ht="23.25" customHeight="1" spans="1:3">
      <c r="A22" s="432" t="s">
        <v>23</v>
      </c>
      <c r="B22" s="431">
        <v>344136</v>
      </c>
      <c r="C22" s="417">
        <v>9.6</v>
      </c>
    </row>
    <row r="23" s="403" customFormat="1" customHeight="1" spans="1:5">
      <c r="A23" s="421" t="s">
        <v>24</v>
      </c>
      <c r="B23" s="431">
        <v>49704</v>
      </c>
      <c r="C23" s="417">
        <v>154</v>
      </c>
      <c r="E23" s="406"/>
    </row>
    <row r="24" s="403" customFormat="1" customHeight="1" spans="1:5">
      <c r="A24" s="421" t="s">
        <v>25</v>
      </c>
      <c r="B24"/>
      <c r="C24" s="433"/>
      <c r="E24" s="406"/>
    </row>
    <row r="25" ht="20.25" customHeight="1" spans="1:3">
      <c r="A25" s="434" t="s">
        <v>26</v>
      </c>
      <c r="B25" s="435"/>
      <c r="C25" s="435"/>
    </row>
  </sheetData>
  <mergeCells count="2">
    <mergeCell ref="A2:C2"/>
    <mergeCell ref="A25:C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1"/>
  <sheetViews>
    <sheetView showZeros="0" workbookViewId="0">
      <selection activeCell="B8" sqref="B8:B19"/>
    </sheetView>
  </sheetViews>
  <sheetFormatPr defaultColWidth="9" defaultRowHeight="20.1" customHeight="1" outlineLevelCol="4"/>
  <cols>
    <col min="1" max="1" width="39" style="105" customWidth="1"/>
    <col min="2" max="2" width="11.875" style="106" customWidth="1"/>
    <col min="3" max="3" width="51.125" style="107" customWidth="1"/>
    <col min="4" max="4" width="11.875" style="108" customWidth="1"/>
    <col min="5" max="5" width="13" style="109" customWidth="1"/>
    <col min="6" max="16384" width="9" style="109"/>
  </cols>
  <sheetData>
    <row r="1" customHeight="1" spans="1:4">
      <c r="A1" s="30" t="s">
        <v>802</v>
      </c>
      <c r="B1" s="30"/>
      <c r="C1" s="30"/>
      <c r="D1" s="30"/>
    </row>
    <row r="2" ht="29.25" customHeight="1" spans="1:4">
      <c r="A2" s="110" t="s">
        <v>803</v>
      </c>
      <c r="B2" s="110"/>
      <c r="C2" s="110"/>
      <c r="D2" s="110"/>
    </row>
    <row r="3" ht="11.25" customHeight="1" spans="1:4">
      <c r="A3" s="129"/>
      <c r="B3" s="296"/>
      <c r="C3" s="129"/>
      <c r="D3" s="297"/>
    </row>
    <row r="4" customHeight="1" spans="1:4">
      <c r="A4" s="298"/>
      <c r="B4" s="298"/>
      <c r="C4" s="298"/>
      <c r="D4" s="299" t="s">
        <v>2</v>
      </c>
    </row>
    <row r="5" ht="24" customHeight="1" spans="1:4">
      <c r="A5" s="138" t="s">
        <v>804</v>
      </c>
      <c r="B5" s="300" t="s">
        <v>4</v>
      </c>
      <c r="C5" s="138" t="s">
        <v>125</v>
      </c>
      <c r="D5" s="300" t="s">
        <v>4</v>
      </c>
    </row>
    <row r="6" ht="24" customHeight="1" spans="1:5">
      <c r="A6" s="301" t="s">
        <v>585</v>
      </c>
      <c r="B6" s="302">
        <v>24870</v>
      </c>
      <c r="C6" s="301" t="s">
        <v>586</v>
      </c>
      <c r="D6" s="302">
        <v>13157</v>
      </c>
      <c r="E6" s="106"/>
    </row>
    <row r="7" ht="24" customHeight="1" spans="1:5">
      <c r="A7" s="86" t="s">
        <v>805</v>
      </c>
      <c r="B7" s="302"/>
      <c r="C7" s="121" t="s">
        <v>806</v>
      </c>
      <c r="D7" s="302">
        <v>706</v>
      </c>
      <c r="E7" s="106"/>
    </row>
    <row r="8" ht="24" customHeight="1" spans="1:5">
      <c r="A8" s="86" t="s">
        <v>807</v>
      </c>
      <c r="B8" s="302">
        <v>15784</v>
      </c>
      <c r="C8" s="121" t="s">
        <v>808</v>
      </c>
      <c r="D8" s="302">
        <v>50</v>
      </c>
      <c r="E8" s="106"/>
    </row>
    <row r="9" ht="21" customHeight="1" spans="1:4">
      <c r="A9" s="86" t="s">
        <v>809</v>
      </c>
      <c r="B9" s="302">
        <v>3452</v>
      </c>
      <c r="C9" s="121" t="s">
        <v>810</v>
      </c>
      <c r="D9" s="302">
        <v>10965</v>
      </c>
    </row>
    <row r="10" ht="21" customHeight="1" spans="1:4">
      <c r="A10" s="86" t="s">
        <v>811</v>
      </c>
      <c r="B10" s="302">
        <v>1260</v>
      </c>
      <c r="C10" s="121" t="s">
        <v>812</v>
      </c>
      <c r="D10" s="302"/>
    </row>
    <row r="11" ht="21" customHeight="1" spans="1:4">
      <c r="A11" s="86" t="s">
        <v>813</v>
      </c>
      <c r="B11" s="302">
        <v>134</v>
      </c>
      <c r="C11" s="121" t="s">
        <v>814</v>
      </c>
      <c r="D11" s="302"/>
    </row>
    <row r="12" ht="21" customHeight="1" spans="1:4">
      <c r="A12" s="86" t="s">
        <v>815</v>
      </c>
      <c r="B12" s="302">
        <v>111</v>
      </c>
      <c r="C12" s="121" t="s">
        <v>816</v>
      </c>
      <c r="D12" s="302"/>
    </row>
    <row r="13" ht="21" customHeight="1" spans="1:4">
      <c r="A13" s="86" t="s">
        <v>817</v>
      </c>
      <c r="B13" s="302">
        <v>40</v>
      </c>
      <c r="C13" s="121" t="s">
        <v>818</v>
      </c>
      <c r="D13" s="302"/>
    </row>
    <row r="14" ht="21" customHeight="1" spans="1:4">
      <c r="A14" s="86" t="s">
        <v>819</v>
      </c>
      <c r="B14" s="302"/>
      <c r="C14" s="121" t="s">
        <v>820</v>
      </c>
      <c r="D14" s="302"/>
    </row>
    <row r="15" ht="21" customHeight="1" spans="1:4">
      <c r="A15" s="86" t="s">
        <v>821</v>
      </c>
      <c r="B15" s="302"/>
      <c r="C15" s="121" t="s">
        <v>822</v>
      </c>
      <c r="D15" s="302"/>
    </row>
    <row r="16" ht="21" customHeight="1" spans="1:4">
      <c r="A16" s="86" t="s">
        <v>823</v>
      </c>
      <c r="B16" s="302"/>
      <c r="C16" s="121" t="s">
        <v>824</v>
      </c>
      <c r="D16" s="302"/>
    </row>
    <row r="17" ht="21" customHeight="1" spans="1:4">
      <c r="A17" s="86" t="s">
        <v>825</v>
      </c>
      <c r="B17" s="302">
        <v>61</v>
      </c>
      <c r="C17" s="121" t="s">
        <v>826</v>
      </c>
      <c r="D17" s="302">
        <v>36</v>
      </c>
    </row>
    <row r="18" ht="21" customHeight="1" spans="1:4">
      <c r="A18" s="86" t="s">
        <v>827</v>
      </c>
      <c r="B18" s="302">
        <v>23</v>
      </c>
      <c r="C18" s="121" t="s">
        <v>828</v>
      </c>
      <c r="D18" s="302"/>
    </row>
    <row r="19" ht="21" customHeight="1" spans="1:4">
      <c r="A19" s="86" t="s">
        <v>829</v>
      </c>
      <c r="B19" s="302">
        <v>4005</v>
      </c>
      <c r="C19" s="121" t="s">
        <v>830</v>
      </c>
      <c r="D19" s="302">
        <v>1400</v>
      </c>
    </row>
    <row r="20" ht="35.1" customHeight="1" spans="1:2">
      <c r="A20" s="127"/>
      <c r="B20" s="127"/>
    </row>
    <row r="21" customHeight="1" spans="2:2">
      <c r="B21" s="66"/>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workbookViewId="0">
      <selection activeCell="N15" sqref="N15"/>
    </sheetView>
  </sheetViews>
  <sheetFormatPr defaultColWidth="12.75" defaultRowHeight="13.5"/>
  <cols>
    <col min="1" max="1" width="33" style="272" customWidth="1"/>
    <col min="2" max="6" width="12.625" style="273" customWidth="1"/>
    <col min="7" max="7" width="10.875" style="273" customWidth="1"/>
    <col min="8" max="8" width="37.375" style="73" customWidth="1"/>
    <col min="9" max="13" width="12.5" style="74" customWidth="1"/>
    <col min="14" max="14" width="11.625" style="272" customWidth="1"/>
    <col min="15" max="260" width="9" style="272" customWidth="1"/>
    <col min="261" max="261" width="29.625" style="272" customWidth="1"/>
    <col min="262" max="262" width="12.75" style="272"/>
    <col min="263" max="263" width="29.75" style="272" customWidth="1"/>
    <col min="264" max="264" width="17" style="272" customWidth="1"/>
    <col min="265" max="265" width="37" style="272" customWidth="1"/>
    <col min="266" max="266" width="17.375" style="272" customWidth="1"/>
    <col min="267" max="516" width="9" style="272" customWidth="1"/>
    <col min="517" max="517" width="29.625" style="272" customWidth="1"/>
    <col min="518" max="518" width="12.75" style="272"/>
    <col min="519" max="519" width="29.75" style="272" customWidth="1"/>
    <col min="520" max="520" width="17" style="272" customWidth="1"/>
    <col min="521" max="521" width="37" style="272" customWidth="1"/>
    <col min="522" max="522" width="17.375" style="272" customWidth="1"/>
    <col min="523" max="772" width="9" style="272" customWidth="1"/>
    <col min="773" max="773" width="29.625" style="272" customWidth="1"/>
    <col min="774" max="774" width="12.75" style="272"/>
    <col min="775" max="775" width="29.75" style="272" customWidth="1"/>
    <col min="776" max="776" width="17" style="272" customWidth="1"/>
    <col min="777" max="777" width="37" style="272" customWidth="1"/>
    <col min="778" max="778" width="17.375" style="272" customWidth="1"/>
    <col min="779" max="1028" width="9" style="272" customWidth="1"/>
    <col min="1029" max="1029" width="29.625" style="272" customWidth="1"/>
    <col min="1030" max="1030" width="12.75" style="272"/>
    <col min="1031" max="1031" width="29.75" style="272" customWidth="1"/>
    <col min="1032" max="1032" width="17" style="272" customWidth="1"/>
    <col min="1033" max="1033" width="37" style="272" customWidth="1"/>
    <col min="1034" max="1034" width="17.375" style="272" customWidth="1"/>
    <col min="1035" max="1284" width="9" style="272" customWidth="1"/>
    <col min="1285" max="1285" width="29.625" style="272" customWidth="1"/>
    <col min="1286" max="1286" width="12.75" style="272"/>
    <col min="1287" max="1287" width="29.75" style="272" customWidth="1"/>
    <col min="1288" max="1288" width="17" style="272" customWidth="1"/>
    <col min="1289" max="1289" width="37" style="272" customWidth="1"/>
    <col min="1290" max="1290" width="17.375" style="272" customWidth="1"/>
    <col min="1291" max="1540" width="9" style="272" customWidth="1"/>
    <col min="1541" max="1541" width="29.625" style="272" customWidth="1"/>
    <col min="1542" max="1542" width="12.75" style="272"/>
    <col min="1543" max="1543" width="29.75" style="272" customWidth="1"/>
    <col min="1544" max="1544" width="17" style="272" customWidth="1"/>
    <col min="1545" max="1545" width="37" style="272" customWidth="1"/>
    <col min="1546" max="1546" width="17.375" style="272" customWidth="1"/>
    <col min="1547" max="1796" width="9" style="272" customWidth="1"/>
    <col min="1797" max="1797" width="29.625" style="272" customWidth="1"/>
    <col min="1798" max="1798" width="12.75" style="272"/>
    <col min="1799" max="1799" width="29.75" style="272" customWidth="1"/>
    <col min="1800" max="1800" width="17" style="272" customWidth="1"/>
    <col min="1801" max="1801" width="37" style="272" customWidth="1"/>
    <col min="1802" max="1802" width="17.375" style="272" customWidth="1"/>
    <col min="1803" max="2052" width="9" style="272" customWidth="1"/>
    <col min="2053" max="2053" width="29.625" style="272" customWidth="1"/>
    <col min="2054" max="2054" width="12.75" style="272"/>
    <col min="2055" max="2055" width="29.75" style="272" customWidth="1"/>
    <col min="2056" max="2056" width="17" style="272" customWidth="1"/>
    <col min="2057" max="2057" width="37" style="272" customWidth="1"/>
    <col min="2058" max="2058" width="17.375" style="272" customWidth="1"/>
    <col min="2059" max="2308" width="9" style="272" customWidth="1"/>
    <col min="2309" max="2309" width="29.625" style="272" customWidth="1"/>
    <col min="2310" max="2310" width="12.75" style="272"/>
    <col min="2311" max="2311" width="29.75" style="272" customWidth="1"/>
    <col min="2312" max="2312" width="17" style="272" customWidth="1"/>
    <col min="2313" max="2313" width="37" style="272" customWidth="1"/>
    <col min="2314" max="2314" width="17.375" style="272" customWidth="1"/>
    <col min="2315" max="2564" width="9" style="272" customWidth="1"/>
    <col min="2565" max="2565" width="29.625" style="272" customWidth="1"/>
    <col min="2566" max="2566" width="12.75" style="272"/>
    <col min="2567" max="2567" width="29.75" style="272" customWidth="1"/>
    <col min="2568" max="2568" width="17" style="272" customWidth="1"/>
    <col min="2569" max="2569" width="37" style="272" customWidth="1"/>
    <col min="2570" max="2570" width="17.375" style="272" customWidth="1"/>
    <col min="2571" max="2820" width="9" style="272" customWidth="1"/>
    <col min="2821" max="2821" width="29.625" style="272" customWidth="1"/>
    <col min="2822" max="2822" width="12.75" style="272"/>
    <col min="2823" max="2823" width="29.75" style="272" customWidth="1"/>
    <col min="2824" max="2824" width="17" style="272" customWidth="1"/>
    <col min="2825" max="2825" width="37" style="272" customWidth="1"/>
    <col min="2826" max="2826" width="17.375" style="272" customWidth="1"/>
    <col min="2827" max="3076" width="9" style="272" customWidth="1"/>
    <col min="3077" max="3077" width="29.625" style="272" customWidth="1"/>
    <col min="3078" max="3078" width="12.75" style="272"/>
    <col min="3079" max="3079" width="29.75" style="272" customWidth="1"/>
    <col min="3080" max="3080" width="17" style="272" customWidth="1"/>
    <col min="3081" max="3081" width="37" style="272" customWidth="1"/>
    <col min="3082" max="3082" width="17.375" style="272" customWidth="1"/>
    <col min="3083" max="3332" width="9" style="272" customWidth="1"/>
    <col min="3333" max="3333" width="29.625" style="272" customWidth="1"/>
    <col min="3334" max="3334" width="12.75" style="272"/>
    <col min="3335" max="3335" width="29.75" style="272" customWidth="1"/>
    <col min="3336" max="3336" width="17" style="272" customWidth="1"/>
    <col min="3337" max="3337" width="37" style="272" customWidth="1"/>
    <col min="3338" max="3338" width="17.375" style="272" customWidth="1"/>
    <col min="3339" max="3588" width="9" style="272" customWidth="1"/>
    <col min="3589" max="3589" width="29.625" style="272" customWidth="1"/>
    <col min="3590" max="3590" width="12.75" style="272"/>
    <col min="3591" max="3591" width="29.75" style="272" customWidth="1"/>
    <col min="3592" max="3592" width="17" style="272" customWidth="1"/>
    <col min="3593" max="3593" width="37" style="272" customWidth="1"/>
    <col min="3594" max="3594" width="17.375" style="272" customWidth="1"/>
    <col min="3595" max="3844" width="9" style="272" customWidth="1"/>
    <col min="3845" max="3845" width="29.625" style="272" customWidth="1"/>
    <col min="3846" max="3846" width="12.75" style="272"/>
    <col min="3847" max="3847" width="29.75" style="272" customWidth="1"/>
    <col min="3848" max="3848" width="17" style="272" customWidth="1"/>
    <col min="3849" max="3849" width="37" style="272" customWidth="1"/>
    <col min="3850" max="3850" width="17.375" style="272" customWidth="1"/>
    <col min="3851" max="4100" width="9" style="272" customWidth="1"/>
    <col min="4101" max="4101" width="29.625" style="272" customWidth="1"/>
    <col min="4102" max="4102" width="12.75" style="272"/>
    <col min="4103" max="4103" width="29.75" style="272" customWidth="1"/>
    <col min="4104" max="4104" width="17" style="272" customWidth="1"/>
    <col min="4105" max="4105" width="37" style="272" customWidth="1"/>
    <col min="4106" max="4106" width="17.375" style="272" customWidth="1"/>
    <col min="4107" max="4356" width="9" style="272" customWidth="1"/>
    <col min="4357" max="4357" width="29.625" style="272" customWidth="1"/>
    <col min="4358" max="4358" width="12.75" style="272"/>
    <col min="4359" max="4359" width="29.75" style="272" customWidth="1"/>
    <col min="4360" max="4360" width="17" style="272" customWidth="1"/>
    <col min="4361" max="4361" width="37" style="272" customWidth="1"/>
    <col min="4362" max="4362" width="17.375" style="272" customWidth="1"/>
    <col min="4363" max="4612" width="9" style="272" customWidth="1"/>
    <col min="4613" max="4613" width="29.625" style="272" customWidth="1"/>
    <col min="4614" max="4614" width="12.75" style="272"/>
    <col min="4615" max="4615" width="29.75" style="272" customWidth="1"/>
    <col min="4616" max="4616" width="17" style="272" customWidth="1"/>
    <col min="4617" max="4617" width="37" style="272" customWidth="1"/>
    <col min="4618" max="4618" width="17.375" style="272" customWidth="1"/>
    <col min="4619" max="4868" width="9" style="272" customWidth="1"/>
    <col min="4869" max="4869" width="29.625" style="272" customWidth="1"/>
    <col min="4870" max="4870" width="12.75" style="272"/>
    <col min="4871" max="4871" width="29.75" style="272" customWidth="1"/>
    <col min="4872" max="4872" width="17" style="272" customWidth="1"/>
    <col min="4873" max="4873" width="37" style="272" customWidth="1"/>
    <col min="4874" max="4874" width="17.375" style="272" customWidth="1"/>
    <col min="4875" max="5124" width="9" style="272" customWidth="1"/>
    <col min="5125" max="5125" width="29.625" style="272" customWidth="1"/>
    <col min="5126" max="5126" width="12.75" style="272"/>
    <col min="5127" max="5127" width="29.75" style="272" customWidth="1"/>
    <col min="5128" max="5128" width="17" style="272" customWidth="1"/>
    <col min="5129" max="5129" width="37" style="272" customWidth="1"/>
    <col min="5130" max="5130" width="17.375" style="272" customWidth="1"/>
    <col min="5131" max="5380" width="9" style="272" customWidth="1"/>
    <col min="5381" max="5381" width="29.625" style="272" customWidth="1"/>
    <col min="5382" max="5382" width="12.75" style="272"/>
    <col min="5383" max="5383" width="29.75" style="272" customWidth="1"/>
    <col min="5384" max="5384" width="17" style="272" customWidth="1"/>
    <col min="5385" max="5385" width="37" style="272" customWidth="1"/>
    <col min="5386" max="5386" width="17.375" style="272" customWidth="1"/>
    <col min="5387" max="5636" width="9" style="272" customWidth="1"/>
    <col min="5637" max="5637" width="29.625" style="272" customWidth="1"/>
    <col min="5638" max="5638" width="12.75" style="272"/>
    <col min="5639" max="5639" width="29.75" style="272" customWidth="1"/>
    <col min="5640" max="5640" width="17" style="272" customWidth="1"/>
    <col min="5641" max="5641" width="37" style="272" customWidth="1"/>
    <col min="5642" max="5642" width="17.375" style="272" customWidth="1"/>
    <col min="5643" max="5892" width="9" style="272" customWidth="1"/>
    <col min="5893" max="5893" width="29.625" style="272" customWidth="1"/>
    <col min="5894" max="5894" width="12.75" style="272"/>
    <col min="5895" max="5895" width="29.75" style="272" customWidth="1"/>
    <col min="5896" max="5896" width="17" style="272" customWidth="1"/>
    <col min="5897" max="5897" width="37" style="272" customWidth="1"/>
    <col min="5898" max="5898" width="17.375" style="272" customWidth="1"/>
    <col min="5899" max="6148" width="9" style="272" customWidth="1"/>
    <col min="6149" max="6149" width="29.625" style="272" customWidth="1"/>
    <col min="6150" max="6150" width="12.75" style="272"/>
    <col min="6151" max="6151" width="29.75" style="272" customWidth="1"/>
    <col min="6152" max="6152" width="17" style="272" customWidth="1"/>
    <col min="6153" max="6153" width="37" style="272" customWidth="1"/>
    <col min="6154" max="6154" width="17.375" style="272" customWidth="1"/>
    <col min="6155" max="6404" width="9" style="272" customWidth="1"/>
    <col min="6405" max="6405" width="29.625" style="272" customWidth="1"/>
    <col min="6406" max="6406" width="12.75" style="272"/>
    <col min="6407" max="6407" width="29.75" style="272" customWidth="1"/>
    <col min="6408" max="6408" width="17" style="272" customWidth="1"/>
    <col min="6409" max="6409" width="37" style="272" customWidth="1"/>
    <col min="6410" max="6410" width="17.375" style="272" customWidth="1"/>
    <col min="6411" max="6660" width="9" style="272" customWidth="1"/>
    <col min="6661" max="6661" width="29.625" style="272" customWidth="1"/>
    <col min="6662" max="6662" width="12.75" style="272"/>
    <col min="6663" max="6663" width="29.75" style="272" customWidth="1"/>
    <col min="6664" max="6664" width="17" style="272" customWidth="1"/>
    <col min="6665" max="6665" width="37" style="272" customWidth="1"/>
    <col min="6666" max="6666" width="17.375" style="272" customWidth="1"/>
    <col min="6667" max="6916" width="9" style="272" customWidth="1"/>
    <col min="6917" max="6917" width="29.625" style="272" customWidth="1"/>
    <col min="6918" max="6918" width="12.75" style="272"/>
    <col min="6919" max="6919" width="29.75" style="272" customWidth="1"/>
    <col min="6920" max="6920" width="17" style="272" customWidth="1"/>
    <col min="6921" max="6921" width="37" style="272" customWidth="1"/>
    <col min="6922" max="6922" width="17.375" style="272" customWidth="1"/>
    <col min="6923" max="7172" width="9" style="272" customWidth="1"/>
    <col min="7173" max="7173" width="29.625" style="272" customWidth="1"/>
    <col min="7174" max="7174" width="12.75" style="272"/>
    <col min="7175" max="7175" width="29.75" style="272" customWidth="1"/>
    <col min="7176" max="7176" width="17" style="272" customWidth="1"/>
    <col min="7177" max="7177" width="37" style="272" customWidth="1"/>
    <col min="7178" max="7178" width="17.375" style="272" customWidth="1"/>
    <col min="7179" max="7428" width="9" style="272" customWidth="1"/>
    <col min="7429" max="7429" width="29.625" style="272" customWidth="1"/>
    <col min="7430" max="7430" width="12.75" style="272"/>
    <col min="7431" max="7431" width="29.75" style="272" customWidth="1"/>
    <col min="7432" max="7432" width="17" style="272" customWidth="1"/>
    <col min="7433" max="7433" width="37" style="272" customWidth="1"/>
    <col min="7434" max="7434" width="17.375" style="272" customWidth="1"/>
    <col min="7435" max="7684" width="9" style="272" customWidth="1"/>
    <col min="7685" max="7685" width="29.625" style="272" customWidth="1"/>
    <col min="7686" max="7686" width="12.75" style="272"/>
    <col min="7687" max="7687" width="29.75" style="272" customWidth="1"/>
    <col min="7688" max="7688" width="17" style="272" customWidth="1"/>
    <col min="7689" max="7689" width="37" style="272" customWidth="1"/>
    <col min="7690" max="7690" width="17.375" style="272" customWidth="1"/>
    <col min="7691" max="7940" width="9" style="272" customWidth="1"/>
    <col min="7941" max="7941" width="29.625" style="272" customWidth="1"/>
    <col min="7942" max="7942" width="12.75" style="272"/>
    <col min="7943" max="7943" width="29.75" style="272" customWidth="1"/>
    <col min="7944" max="7944" width="17" style="272" customWidth="1"/>
    <col min="7945" max="7945" width="37" style="272" customWidth="1"/>
    <col min="7946" max="7946" width="17.375" style="272" customWidth="1"/>
    <col min="7947" max="8196" width="9" style="272" customWidth="1"/>
    <col min="8197" max="8197" width="29.625" style="272" customWidth="1"/>
    <col min="8198" max="8198" width="12.75" style="272"/>
    <col min="8199" max="8199" width="29.75" style="272" customWidth="1"/>
    <col min="8200" max="8200" width="17" style="272" customWidth="1"/>
    <col min="8201" max="8201" width="37" style="272" customWidth="1"/>
    <col min="8202" max="8202" width="17.375" style="272" customWidth="1"/>
    <col min="8203" max="8452" width="9" style="272" customWidth="1"/>
    <col min="8453" max="8453" width="29.625" style="272" customWidth="1"/>
    <col min="8454" max="8454" width="12.75" style="272"/>
    <col min="8455" max="8455" width="29.75" style="272" customWidth="1"/>
    <col min="8456" max="8456" width="17" style="272" customWidth="1"/>
    <col min="8457" max="8457" width="37" style="272" customWidth="1"/>
    <col min="8458" max="8458" width="17.375" style="272" customWidth="1"/>
    <col min="8459" max="8708" width="9" style="272" customWidth="1"/>
    <col min="8709" max="8709" width="29.625" style="272" customWidth="1"/>
    <col min="8710" max="8710" width="12.75" style="272"/>
    <col min="8711" max="8711" width="29.75" style="272" customWidth="1"/>
    <col min="8712" max="8712" width="17" style="272" customWidth="1"/>
    <col min="8713" max="8713" width="37" style="272" customWidth="1"/>
    <col min="8714" max="8714" width="17.375" style="272" customWidth="1"/>
    <col min="8715" max="8964" width="9" style="272" customWidth="1"/>
    <col min="8965" max="8965" width="29.625" style="272" customWidth="1"/>
    <col min="8966" max="8966" width="12.75" style="272"/>
    <col min="8967" max="8967" width="29.75" style="272" customWidth="1"/>
    <col min="8968" max="8968" width="17" style="272" customWidth="1"/>
    <col min="8969" max="8969" width="37" style="272" customWidth="1"/>
    <col min="8970" max="8970" width="17.375" style="272" customWidth="1"/>
    <col min="8971" max="9220" width="9" style="272" customWidth="1"/>
    <col min="9221" max="9221" width="29.625" style="272" customWidth="1"/>
    <col min="9222" max="9222" width="12.75" style="272"/>
    <col min="9223" max="9223" width="29.75" style="272" customWidth="1"/>
    <col min="9224" max="9224" width="17" style="272" customWidth="1"/>
    <col min="9225" max="9225" width="37" style="272" customWidth="1"/>
    <col min="9226" max="9226" width="17.375" style="272" customWidth="1"/>
    <col min="9227" max="9476" width="9" style="272" customWidth="1"/>
    <col min="9477" max="9477" width="29.625" style="272" customWidth="1"/>
    <col min="9478" max="9478" width="12.75" style="272"/>
    <col min="9479" max="9479" width="29.75" style="272" customWidth="1"/>
    <col min="9480" max="9480" width="17" style="272" customWidth="1"/>
    <col min="9481" max="9481" width="37" style="272" customWidth="1"/>
    <col min="9482" max="9482" width="17.375" style="272" customWidth="1"/>
    <col min="9483" max="9732" width="9" style="272" customWidth="1"/>
    <col min="9733" max="9733" width="29.625" style="272" customWidth="1"/>
    <col min="9734" max="9734" width="12.75" style="272"/>
    <col min="9735" max="9735" width="29.75" style="272" customWidth="1"/>
    <col min="9736" max="9736" width="17" style="272" customWidth="1"/>
    <col min="9737" max="9737" width="37" style="272" customWidth="1"/>
    <col min="9738" max="9738" width="17.375" style="272" customWidth="1"/>
    <col min="9739" max="9988" width="9" style="272" customWidth="1"/>
    <col min="9989" max="9989" width="29.625" style="272" customWidth="1"/>
    <col min="9990" max="9990" width="12.75" style="272"/>
    <col min="9991" max="9991" width="29.75" style="272" customWidth="1"/>
    <col min="9992" max="9992" width="17" style="272" customWidth="1"/>
    <col min="9993" max="9993" width="37" style="272" customWidth="1"/>
    <col min="9994" max="9994" width="17.375" style="272" customWidth="1"/>
    <col min="9995" max="10244" width="9" style="272" customWidth="1"/>
    <col min="10245" max="10245" width="29.625" style="272" customWidth="1"/>
    <col min="10246" max="10246" width="12.75" style="272"/>
    <col min="10247" max="10247" width="29.75" style="272" customWidth="1"/>
    <col min="10248" max="10248" width="17" style="272" customWidth="1"/>
    <col min="10249" max="10249" width="37" style="272" customWidth="1"/>
    <col min="10250" max="10250" width="17.375" style="272" customWidth="1"/>
    <col min="10251" max="10500" width="9" style="272" customWidth="1"/>
    <col min="10501" max="10501" width="29.625" style="272" customWidth="1"/>
    <col min="10502" max="10502" width="12.75" style="272"/>
    <col min="10503" max="10503" width="29.75" style="272" customWidth="1"/>
    <col min="10504" max="10504" width="17" style="272" customWidth="1"/>
    <col min="10505" max="10505" width="37" style="272" customWidth="1"/>
    <col min="10506" max="10506" width="17.375" style="272" customWidth="1"/>
    <col min="10507" max="10756" width="9" style="272" customWidth="1"/>
    <col min="10757" max="10757" width="29.625" style="272" customWidth="1"/>
    <col min="10758" max="10758" width="12.75" style="272"/>
    <col min="10759" max="10759" width="29.75" style="272" customWidth="1"/>
    <col min="10760" max="10760" width="17" style="272" customWidth="1"/>
    <col min="10761" max="10761" width="37" style="272" customWidth="1"/>
    <col min="10762" max="10762" width="17.375" style="272" customWidth="1"/>
    <col min="10763" max="11012" width="9" style="272" customWidth="1"/>
    <col min="11013" max="11013" width="29.625" style="272" customWidth="1"/>
    <col min="11014" max="11014" width="12.75" style="272"/>
    <col min="11015" max="11015" width="29.75" style="272" customWidth="1"/>
    <col min="11016" max="11016" width="17" style="272" customWidth="1"/>
    <col min="11017" max="11017" width="37" style="272" customWidth="1"/>
    <col min="11018" max="11018" width="17.375" style="272" customWidth="1"/>
    <col min="11019" max="11268" width="9" style="272" customWidth="1"/>
    <col min="11269" max="11269" width="29.625" style="272" customWidth="1"/>
    <col min="11270" max="11270" width="12.75" style="272"/>
    <col min="11271" max="11271" width="29.75" style="272" customWidth="1"/>
    <col min="11272" max="11272" width="17" style="272" customWidth="1"/>
    <col min="11273" max="11273" width="37" style="272" customWidth="1"/>
    <col min="11274" max="11274" width="17.375" style="272" customWidth="1"/>
    <col min="11275" max="11524" width="9" style="272" customWidth="1"/>
    <col min="11525" max="11525" width="29.625" style="272" customWidth="1"/>
    <col min="11526" max="11526" width="12.75" style="272"/>
    <col min="11527" max="11527" width="29.75" style="272" customWidth="1"/>
    <col min="11528" max="11528" width="17" style="272" customWidth="1"/>
    <col min="11529" max="11529" width="37" style="272" customWidth="1"/>
    <col min="11530" max="11530" width="17.375" style="272" customWidth="1"/>
    <col min="11531" max="11780" width="9" style="272" customWidth="1"/>
    <col min="11781" max="11781" width="29.625" style="272" customWidth="1"/>
    <col min="11782" max="11782" width="12.75" style="272"/>
    <col min="11783" max="11783" width="29.75" style="272" customWidth="1"/>
    <col min="11784" max="11784" width="17" style="272" customWidth="1"/>
    <col min="11785" max="11785" width="37" style="272" customWidth="1"/>
    <col min="11786" max="11786" width="17.375" style="272" customWidth="1"/>
    <col min="11787" max="12036" width="9" style="272" customWidth="1"/>
    <col min="12037" max="12037" width="29.625" style="272" customWidth="1"/>
    <col min="12038" max="12038" width="12.75" style="272"/>
    <col min="12039" max="12039" width="29.75" style="272" customWidth="1"/>
    <col min="12040" max="12040" width="17" style="272" customWidth="1"/>
    <col min="12041" max="12041" width="37" style="272" customWidth="1"/>
    <col min="12042" max="12042" width="17.375" style="272" customWidth="1"/>
    <col min="12043" max="12292" width="9" style="272" customWidth="1"/>
    <col min="12293" max="12293" width="29.625" style="272" customWidth="1"/>
    <col min="12294" max="12294" width="12.75" style="272"/>
    <col min="12295" max="12295" width="29.75" style="272" customWidth="1"/>
    <col min="12296" max="12296" width="17" style="272" customWidth="1"/>
    <col min="12297" max="12297" width="37" style="272" customWidth="1"/>
    <col min="12298" max="12298" width="17.375" style="272" customWidth="1"/>
    <col min="12299" max="12548" width="9" style="272" customWidth="1"/>
    <col min="12549" max="12549" width="29.625" style="272" customWidth="1"/>
    <col min="12550" max="12550" width="12.75" style="272"/>
    <col min="12551" max="12551" width="29.75" style="272" customWidth="1"/>
    <col min="12552" max="12552" width="17" style="272" customWidth="1"/>
    <col min="12553" max="12553" width="37" style="272" customWidth="1"/>
    <col min="12554" max="12554" width="17.375" style="272" customWidth="1"/>
    <col min="12555" max="12804" width="9" style="272" customWidth="1"/>
    <col min="12805" max="12805" width="29.625" style="272" customWidth="1"/>
    <col min="12806" max="12806" width="12.75" style="272"/>
    <col min="12807" max="12807" width="29.75" style="272" customWidth="1"/>
    <col min="12808" max="12808" width="17" style="272" customWidth="1"/>
    <col min="12809" max="12809" width="37" style="272" customWidth="1"/>
    <col min="12810" max="12810" width="17.375" style="272" customWidth="1"/>
    <col min="12811" max="13060" width="9" style="272" customWidth="1"/>
    <col min="13061" max="13061" width="29.625" style="272" customWidth="1"/>
    <col min="13062" max="13062" width="12.75" style="272"/>
    <col min="13063" max="13063" width="29.75" style="272" customWidth="1"/>
    <col min="13064" max="13064" width="17" style="272" customWidth="1"/>
    <col min="13065" max="13065" width="37" style="272" customWidth="1"/>
    <col min="13066" max="13066" width="17.375" style="272" customWidth="1"/>
    <col min="13067" max="13316" width="9" style="272" customWidth="1"/>
    <col min="13317" max="13317" width="29.625" style="272" customWidth="1"/>
    <col min="13318" max="13318" width="12.75" style="272"/>
    <col min="13319" max="13319" width="29.75" style="272" customWidth="1"/>
    <col min="13320" max="13320" width="17" style="272" customWidth="1"/>
    <col min="13321" max="13321" width="37" style="272" customWidth="1"/>
    <col min="13322" max="13322" width="17.375" style="272" customWidth="1"/>
    <col min="13323" max="13572" width="9" style="272" customWidth="1"/>
    <col min="13573" max="13573" width="29.625" style="272" customWidth="1"/>
    <col min="13574" max="13574" width="12.75" style="272"/>
    <col min="13575" max="13575" width="29.75" style="272" customWidth="1"/>
    <col min="13576" max="13576" width="17" style="272" customWidth="1"/>
    <col min="13577" max="13577" width="37" style="272" customWidth="1"/>
    <col min="13578" max="13578" width="17.375" style="272" customWidth="1"/>
    <col min="13579" max="13828" width="9" style="272" customWidth="1"/>
    <col min="13829" max="13829" width="29.625" style="272" customWidth="1"/>
    <col min="13830" max="13830" width="12.75" style="272"/>
    <col min="13831" max="13831" width="29.75" style="272" customWidth="1"/>
    <col min="13832" max="13832" width="17" style="272" customWidth="1"/>
    <col min="13833" max="13833" width="37" style="272" customWidth="1"/>
    <col min="13834" max="13834" width="17.375" style="272" customWidth="1"/>
    <col min="13835" max="14084" width="9" style="272" customWidth="1"/>
    <col min="14085" max="14085" width="29.625" style="272" customWidth="1"/>
    <col min="14086" max="14086" width="12.75" style="272"/>
    <col min="14087" max="14087" width="29.75" style="272" customWidth="1"/>
    <col min="14088" max="14088" width="17" style="272" customWidth="1"/>
    <col min="14089" max="14089" width="37" style="272" customWidth="1"/>
    <col min="14090" max="14090" width="17.375" style="272" customWidth="1"/>
    <col min="14091" max="14340" width="9" style="272" customWidth="1"/>
    <col min="14341" max="14341" width="29.625" style="272" customWidth="1"/>
    <col min="14342" max="14342" width="12.75" style="272"/>
    <col min="14343" max="14343" width="29.75" style="272" customWidth="1"/>
    <col min="14344" max="14344" width="17" style="272" customWidth="1"/>
    <col min="14345" max="14345" width="37" style="272" customWidth="1"/>
    <col min="14346" max="14346" width="17.375" style="272" customWidth="1"/>
    <col min="14347" max="14596" width="9" style="272" customWidth="1"/>
    <col min="14597" max="14597" width="29.625" style="272" customWidth="1"/>
    <col min="14598" max="14598" width="12.75" style="272"/>
    <col min="14599" max="14599" width="29.75" style="272" customWidth="1"/>
    <col min="14600" max="14600" width="17" style="272" customWidth="1"/>
    <col min="14601" max="14601" width="37" style="272" customWidth="1"/>
    <col min="14602" max="14602" width="17.375" style="272" customWidth="1"/>
    <col min="14603" max="14852" width="9" style="272" customWidth="1"/>
    <col min="14853" max="14853" width="29.625" style="272" customWidth="1"/>
    <col min="14854" max="14854" width="12.75" style="272"/>
    <col min="14855" max="14855" width="29.75" style="272" customWidth="1"/>
    <col min="14856" max="14856" width="17" style="272" customWidth="1"/>
    <col min="14857" max="14857" width="37" style="272" customWidth="1"/>
    <col min="14858" max="14858" width="17.375" style="272" customWidth="1"/>
    <col min="14859" max="15108" width="9" style="272" customWidth="1"/>
    <col min="15109" max="15109" width="29.625" style="272" customWidth="1"/>
    <col min="15110" max="15110" width="12.75" style="272"/>
    <col min="15111" max="15111" width="29.75" style="272" customWidth="1"/>
    <col min="15112" max="15112" width="17" style="272" customWidth="1"/>
    <col min="15113" max="15113" width="37" style="272" customWidth="1"/>
    <col min="15114" max="15114" width="17.375" style="272" customWidth="1"/>
    <col min="15115" max="15364" width="9" style="272" customWidth="1"/>
    <col min="15365" max="15365" width="29.625" style="272" customWidth="1"/>
    <col min="15366" max="15366" width="12.75" style="272"/>
    <col min="15367" max="15367" width="29.75" style="272" customWidth="1"/>
    <col min="15368" max="15368" width="17" style="272" customWidth="1"/>
    <col min="15369" max="15369" width="37" style="272" customWidth="1"/>
    <col min="15370" max="15370" width="17.375" style="272" customWidth="1"/>
    <col min="15371" max="15620" width="9" style="272" customWidth="1"/>
    <col min="15621" max="15621" width="29.625" style="272" customWidth="1"/>
    <col min="15622" max="15622" width="12.75" style="272"/>
    <col min="15623" max="15623" width="29.75" style="272" customWidth="1"/>
    <col min="15624" max="15624" width="17" style="272" customWidth="1"/>
    <col min="15625" max="15625" width="37" style="272" customWidth="1"/>
    <col min="15626" max="15626" width="17.375" style="272" customWidth="1"/>
    <col min="15627" max="15876" width="9" style="272" customWidth="1"/>
    <col min="15877" max="15877" width="29.625" style="272" customWidth="1"/>
    <col min="15878" max="15878" width="12.75" style="272"/>
    <col min="15879" max="15879" width="29.75" style="272" customWidth="1"/>
    <col min="15880" max="15880" width="17" style="272" customWidth="1"/>
    <col min="15881" max="15881" width="37" style="272" customWidth="1"/>
    <col min="15882" max="15882" width="17.375" style="272" customWidth="1"/>
    <col min="15883" max="16132" width="9" style="272" customWidth="1"/>
    <col min="16133" max="16133" width="29.625" style="272" customWidth="1"/>
    <col min="16134" max="16134" width="12.75" style="272"/>
    <col min="16135" max="16135" width="29.75" style="272" customWidth="1"/>
    <col min="16136" max="16136" width="17" style="272" customWidth="1"/>
    <col min="16137" max="16137" width="37" style="272" customWidth="1"/>
    <col min="16138" max="16138" width="17.375" style="272" customWidth="1"/>
    <col min="16139" max="16384" width="9" style="272" customWidth="1"/>
  </cols>
  <sheetData>
    <row r="1" ht="18.75" customHeight="1" spans="1:13">
      <c r="A1" s="72" t="s">
        <v>831</v>
      </c>
      <c r="B1" s="72"/>
      <c r="C1" s="72"/>
      <c r="D1" s="72"/>
      <c r="E1" s="72"/>
      <c r="F1" s="72"/>
      <c r="G1" s="72"/>
      <c r="H1" s="72"/>
      <c r="I1" s="72"/>
      <c r="J1" s="72"/>
      <c r="K1" s="72"/>
      <c r="L1" s="72"/>
      <c r="M1" s="72"/>
    </row>
    <row r="2" ht="27.6" customHeight="1" spans="1:14">
      <c r="A2" s="75" t="s">
        <v>832</v>
      </c>
      <c r="B2" s="75"/>
      <c r="C2" s="75"/>
      <c r="D2" s="75"/>
      <c r="E2" s="75"/>
      <c r="F2" s="75"/>
      <c r="G2" s="75"/>
      <c r="H2" s="75"/>
      <c r="I2" s="75"/>
      <c r="J2" s="75"/>
      <c r="K2" s="75"/>
      <c r="L2" s="75"/>
      <c r="M2" s="75"/>
      <c r="N2" s="75"/>
    </row>
    <row r="3" ht="23.25" customHeight="1" spans="1:14">
      <c r="A3" s="274"/>
      <c r="B3" s="274"/>
      <c r="C3" s="274"/>
      <c r="D3" s="274"/>
      <c r="E3" s="274"/>
      <c r="F3" s="274"/>
      <c r="G3" s="274"/>
      <c r="H3" s="274"/>
      <c r="I3" s="291" t="s">
        <v>2</v>
      </c>
      <c r="J3" s="291"/>
      <c r="K3" s="291"/>
      <c r="L3" s="291"/>
      <c r="M3" s="291"/>
      <c r="N3" s="291"/>
    </row>
    <row r="4" s="271" customFormat="1" ht="56.25" spans="1:14">
      <c r="A4" s="275" t="s">
        <v>3</v>
      </c>
      <c r="B4" s="276" t="s">
        <v>699</v>
      </c>
      <c r="C4" s="276" t="s">
        <v>833</v>
      </c>
      <c r="D4" s="276" t="s">
        <v>63</v>
      </c>
      <c r="E4" s="276" t="s">
        <v>4</v>
      </c>
      <c r="F4" s="276" t="s">
        <v>64</v>
      </c>
      <c r="G4" s="277" t="s">
        <v>65</v>
      </c>
      <c r="H4" s="80" t="s">
        <v>834</v>
      </c>
      <c r="I4" s="276" t="s">
        <v>699</v>
      </c>
      <c r="J4" s="276" t="s">
        <v>833</v>
      </c>
      <c r="K4" s="276" t="s">
        <v>63</v>
      </c>
      <c r="L4" s="276" t="s">
        <v>4</v>
      </c>
      <c r="M4" s="276" t="s">
        <v>64</v>
      </c>
      <c r="N4" s="277" t="s">
        <v>65</v>
      </c>
    </row>
    <row r="5" s="271" customFormat="1" ht="24" customHeight="1" spans="1:14">
      <c r="A5" s="275" t="s">
        <v>67</v>
      </c>
      <c r="B5" s="278">
        <v>10691</v>
      </c>
      <c r="C5" s="278">
        <v>54495</v>
      </c>
      <c r="D5" s="278">
        <v>54495</v>
      </c>
      <c r="E5" s="278">
        <v>50395</v>
      </c>
      <c r="F5" s="279"/>
      <c r="G5" s="280"/>
      <c r="H5" s="80" t="s">
        <v>67</v>
      </c>
      <c r="I5" s="89">
        <v>10691</v>
      </c>
      <c r="J5" s="89">
        <v>54495</v>
      </c>
      <c r="K5" s="292">
        <f>54496-1</f>
        <v>54495</v>
      </c>
      <c r="L5" s="89">
        <v>50395</v>
      </c>
      <c r="M5" s="279"/>
      <c r="N5" s="293"/>
    </row>
    <row r="6" s="271" customFormat="1" ht="24" customHeight="1" spans="1:14">
      <c r="A6" s="84" t="s">
        <v>68</v>
      </c>
      <c r="B6" s="278">
        <v>10000</v>
      </c>
      <c r="C6" s="278">
        <v>53804</v>
      </c>
      <c r="D6" s="278">
        <v>53804</v>
      </c>
      <c r="E6" s="278">
        <v>49704</v>
      </c>
      <c r="F6" s="281">
        <v>92.4</v>
      </c>
      <c r="G6" s="281">
        <v>154</v>
      </c>
      <c r="H6" s="85" t="s">
        <v>69</v>
      </c>
      <c r="I6" s="89">
        <v>10691</v>
      </c>
      <c r="J6" s="89">
        <v>295</v>
      </c>
      <c r="K6" s="292">
        <v>295</v>
      </c>
      <c r="L6" s="89">
        <v>295</v>
      </c>
      <c r="M6" s="281">
        <v>99.7</v>
      </c>
      <c r="N6" s="281">
        <v>-79.1</v>
      </c>
    </row>
    <row r="7" s="271" customFormat="1" ht="22.5" customHeight="1" spans="1:17">
      <c r="A7" s="88" t="s">
        <v>835</v>
      </c>
      <c r="B7" s="278"/>
      <c r="C7" s="278"/>
      <c r="D7" s="278"/>
      <c r="E7" s="278"/>
      <c r="F7" s="281"/>
      <c r="G7" s="281"/>
      <c r="H7" s="88" t="s">
        <v>836</v>
      </c>
      <c r="I7" s="89">
        <v>0</v>
      </c>
      <c r="J7" s="89"/>
      <c r="K7" s="89"/>
      <c r="L7" s="89"/>
      <c r="M7" s="281"/>
      <c r="N7" s="281"/>
      <c r="Q7" s="295"/>
    </row>
    <row r="8" s="271" customFormat="1" ht="22.5" customHeight="1" spans="1:17">
      <c r="A8" s="88" t="s">
        <v>837</v>
      </c>
      <c r="B8" s="278"/>
      <c r="C8" s="278">
        <v>4</v>
      </c>
      <c r="D8" s="278">
        <v>4</v>
      </c>
      <c r="E8" s="278">
        <v>4</v>
      </c>
      <c r="F8" s="281">
        <v>100</v>
      </c>
      <c r="G8" s="281"/>
      <c r="H8" s="88" t="s">
        <v>838</v>
      </c>
      <c r="I8" s="89"/>
      <c r="J8" s="89"/>
      <c r="K8" s="89"/>
      <c r="L8" s="89"/>
      <c r="M8" s="281"/>
      <c r="N8" s="281"/>
      <c r="Q8" s="295"/>
    </row>
    <row r="9" s="271" customFormat="1" ht="22.5" customHeight="1" spans="1:17">
      <c r="A9" s="88" t="s">
        <v>839</v>
      </c>
      <c r="B9" s="278"/>
      <c r="C9" s="278"/>
      <c r="D9" s="278"/>
      <c r="E9" s="278"/>
      <c r="F9" s="281"/>
      <c r="G9" s="281"/>
      <c r="H9" s="88" t="s">
        <v>840</v>
      </c>
      <c r="I9" s="89"/>
      <c r="J9" s="89"/>
      <c r="K9" s="89"/>
      <c r="L9" s="89"/>
      <c r="M9" s="281"/>
      <c r="N9" s="281"/>
      <c r="Q9" s="295"/>
    </row>
    <row r="10" s="271" customFormat="1" ht="22.5" customHeight="1" spans="1:17">
      <c r="A10" s="90" t="s">
        <v>841</v>
      </c>
      <c r="B10" s="278">
        <v>10000</v>
      </c>
      <c r="C10" s="278">
        <v>53800</v>
      </c>
      <c r="D10" s="278">
        <v>53800</v>
      </c>
      <c r="E10" s="278">
        <v>49700</v>
      </c>
      <c r="F10" s="281">
        <v>92.4</v>
      </c>
      <c r="G10" s="281">
        <v>154</v>
      </c>
      <c r="H10" s="88" t="s">
        <v>842</v>
      </c>
      <c r="I10" s="89"/>
      <c r="J10" s="89"/>
      <c r="K10" s="89"/>
      <c r="L10" s="89"/>
      <c r="M10" s="281"/>
      <c r="N10" s="281"/>
      <c r="Q10" s="295"/>
    </row>
    <row r="11" s="271" customFormat="1" ht="22.5" customHeight="1" spans="1:17">
      <c r="A11" s="88"/>
      <c r="B11" s="278"/>
      <c r="C11" s="278"/>
      <c r="D11" s="278"/>
      <c r="E11" s="278"/>
      <c r="F11" s="282"/>
      <c r="G11" s="282"/>
      <c r="H11" s="88" t="s">
        <v>843</v>
      </c>
      <c r="I11" s="89"/>
      <c r="J11" s="89"/>
      <c r="K11" s="89"/>
      <c r="L11" s="89"/>
      <c r="M11" s="281"/>
      <c r="N11" s="281"/>
      <c r="Q11" s="295"/>
    </row>
    <row r="12" s="271" customFormat="1" ht="22.5" customHeight="1" spans="1:17">
      <c r="A12" s="283"/>
      <c r="B12" s="278"/>
      <c r="C12" s="278"/>
      <c r="D12" s="278"/>
      <c r="E12" s="278"/>
      <c r="F12" s="282"/>
      <c r="G12" s="282"/>
      <c r="H12" s="88" t="s">
        <v>844</v>
      </c>
      <c r="I12" s="89">
        <v>0</v>
      </c>
      <c r="J12" s="89"/>
      <c r="K12" s="89"/>
      <c r="L12" s="89"/>
      <c r="M12" s="281"/>
      <c r="N12" s="281"/>
      <c r="Q12" s="295"/>
    </row>
    <row r="13" s="271" customFormat="1" ht="22.5" customHeight="1" spans="1:17">
      <c r="A13" s="283"/>
      <c r="B13" s="278"/>
      <c r="C13" s="278"/>
      <c r="D13" s="278"/>
      <c r="E13" s="278"/>
      <c r="F13" s="282"/>
      <c r="G13" s="282"/>
      <c r="H13" s="87" t="s">
        <v>845</v>
      </c>
      <c r="I13" s="89"/>
      <c r="J13" s="89"/>
      <c r="K13" s="89"/>
      <c r="L13" s="89"/>
      <c r="M13" s="281"/>
      <c r="N13" s="281"/>
      <c r="Q13" s="295"/>
    </row>
    <row r="14" s="271" customFormat="1" ht="22.5" customHeight="1" spans="1:17">
      <c r="A14" s="284"/>
      <c r="B14" s="278"/>
      <c r="C14" s="278"/>
      <c r="D14" s="278"/>
      <c r="E14" s="278"/>
      <c r="F14" s="282"/>
      <c r="G14" s="282"/>
      <c r="H14" s="88" t="s">
        <v>846</v>
      </c>
      <c r="I14" s="89"/>
      <c r="J14" s="89"/>
      <c r="K14" s="89"/>
      <c r="L14" s="89"/>
      <c r="M14" s="281"/>
      <c r="N14" s="281"/>
      <c r="Q14" s="295"/>
    </row>
    <row r="15" s="271" customFormat="1" ht="22.5" customHeight="1" spans="1:17">
      <c r="A15" s="284"/>
      <c r="B15" s="278"/>
      <c r="C15" s="278"/>
      <c r="D15" s="278"/>
      <c r="E15" s="278"/>
      <c r="F15" s="282"/>
      <c r="G15" s="282"/>
      <c r="H15" s="88" t="s">
        <v>847</v>
      </c>
      <c r="I15" s="89">
        <v>0</v>
      </c>
      <c r="J15" s="89"/>
      <c r="K15" s="89"/>
      <c r="L15" s="89"/>
      <c r="M15" s="281"/>
      <c r="N15" s="281"/>
      <c r="Q15" s="295"/>
    </row>
    <row r="16" s="271" customFormat="1" ht="22.5" customHeight="1" spans="1:17">
      <c r="A16" s="284"/>
      <c r="B16" s="278"/>
      <c r="C16" s="278"/>
      <c r="D16" s="278"/>
      <c r="E16" s="278"/>
      <c r="F16" s="282"/>
      <c r="G16" s="282"/>
      <c r="H16" s="88" t="s">
        <v>848</v>
      </c>
      <c r="I16" s="89"/>
      <c r="J16" s="89"/>
      <c r="K16" s="89"/>
      <c r="L16" s="89"/>
      <c r="M16" s="281"/>
      <c r="N16" s="281"/>
      <c r="Q16" s="295"/>
    </row>
    <row r="17" s="271" customFormat="1" ht="22.5" customHeight="1" spans="1:17">
      <c r="A17" s="284"/>
      <c r="B17" s="278"/>
      <c r="C17" s="278"/>
      <c r="D17" s="278"/>
      <c r="E17" s="278"/>
      <c r="F17" s="282"/>
      <c r="G17" s="282"/>
      <c r="H17" s="88" t="s">
        <v>849</v>
      </c>
      <c r="I17" s="89">
        <v>10691</v>
      </c>
      <c r="J17" s="89">
        <v>295</v>
      </c>
      <c r="K17" s="292">
        <v>295</v>
      </c>
      <c r="L17" s="89">
        <v>295</v>
      </c>
      <c r="M17" s="281">
        <v>99.7</v>
      </c>
      <c r="N17" s="281">
        <v>-70.5</v>
      </c>
      <c r="Q17" s="295"/>
    </row>
    <row r="18" s="271" customFormat="1" ht="22.5" customHeight="1" spans="1:17">
      <c r="A18" s="285"/>
      <c r="B18" s="278"/>
      <c r="C18" s="278"/>
      <c r="D18" s="278"/>
      <c r="E18" s="278"/>
      <c r="F18" s="286"/>
      <c r="G18" s="286"/>
      <c r="H18" s="88" t="s">
        <v>850</v>
      </c>
      <c r="I18" s="89">
        <v>10691</v>
      </c>
      <c r="J18" s="89">
        <v>295</v>
      </c>
      <c r="K18" s="292">
        <v>295</v>
      </c>
      <c r="L18" s="89">
        <v>295</v>
      </c>
      <c r="M18" s="281">
        <v>99.7</v>
      </c>
      <c r="N18" s="281">
        <v>-70.5</v>
      </c>
      <c r="Q18" s="295"/>
    </row>
    <row r="19" s="271" customFormat="1" ht="22.5" customHeight="1" spans="1:14">
      <c r="A19" s="285"/>
      <c r="B19" s="278"/>
      <c r="C19" s="278"/>
      <c r="D19" s="278"/>
      <c r="E19" s="278"/>
      <c r="F19" s="286"/>
      <c r="G19" s="286"/>
      <c r="H19" s="88"/>
      <c r="I19" s="89"/>
      <c r="J19" s="89"/>
      <c r="K19" s="89"/>
      <c r="L19" s="89"/>
      <c r="M19" s="294"/>
      <c r="N19" s="293"/>
    </row>
    <row r="20" s="271" customFormat="1" ht="22.5" customHeight="1" spans="1:14">
      <c r="A20" s="84" t="s">
        <v>104</v>
      </c>
      <c r="B20" s="278">
        <v>691</v>
      </c>
      <c r="C20" s="278">
        <v>691</v>
      </c>
      <c r="D20" s="278">
        <v>691</v>
      </c>
      <c r="E20" s="278">
        <v>691</v>
      </c>
      <c r="F20" s="279"/>
      <c r="G20" s="287"/>
      <c r="H20" s="84" t="s">
        <v>106</v>
      </c>
      <c r="I20" s="89">
        <v>0</v>
      </c>
      <c r="J20" s="89">
        <v>54200</v>
      </c>
      <c r="K20" s="89">
        <v>54200</v>
      </c>
      <c r="L20" s="89">
        <v>50100</v>
      </c>
      <c r="M20" s="279"/>
      <c r="N20" s="287"/>
    </row>
    <row r="21" s="271" customFormat="1" ht="22.5" customHeight="1" spans="1:14">
      <c r="A21" s="103" t="s">
        <v>107</v>
      </c>
      <c r="B21" s="278"/>
      <c r="C21" s="278"/>
      <c r="D21" s="278"/>
      <c r="E21" s="278"/>
      <c r="F21" s="288"/>
      <c r="G21" s="289"/>
      <c r="H21" s="103" t="s">
        <v>851</v>
      </c>
      <c r="I21" s="89"/>
      <c r="J21" s="89">
        <v>54200</v>
      </c>
      <c r="K21" s="89">
        <v>54200</v>
      </c>
      <c r="L21" s="89">
        <v>50100</v>
      </c>
      <c r="M21" s="288"/>
      <c r="N21" s="293"/>
    </row>
    <row r="22" s="271" customFormat="1" ht="22.5" customHeight="1" spans="1:14">
      <c r="A22" s="103" t="s">
        <v>852</v>
      </c>
      <c r="B22" s="278">
        <v>691</v>
      </c>
      <c r="C22" s="278">
        <v>691</v>
      </c>
      <c r="D22" s="278">
        <v>691</v>
      </c>
      <c r="E22" s="278">
        <v>691</v>
      </c>
      <c r="F22" s="288"/>
      <c r="G22" s="289"/>
      <c r="H22" s="103" t="s">
        <v>853</v>
      </c>
      <c r="I22" s="288"/>
      <c r="J22" s="288"/>
      <c r="K22" s="288"/>
      <c r="L22" s="288"/>
      <c r="M22" s="288"/>
      <c r="N22" s="293"/>
    </row>
    <row r="23" ht="44.25" customHeight="1" spans="1:14">
      <c r="A23" s="269" t="s">
        <v>854</v>
      </c>
      <c r="B23" s="290"/>
      <c r="C23" s="290"/>
      <c r="D23" s="290"/>
      <c r="E23" s="290"/>
      <c r="F23" s="290"/>
      <c r="G23" s="290"/>
      <c r="H23" s="290"/>
      <c r="I23" s="290"/>
      <c r="J23" s="290"/>
      <c r="K23" s="290"/>
      <c r="L23" s="290"/>
      <c r="M23" s="290"/>
      <c r="N23" s="290"/>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13" sqref="C13"/>
    </sheetView>
  </sheetViews>
  <sheetFormatPr defaultColWidth="9" defaultRowHeight="14.25"/>
  <cols>
    <col min="1" max="1" width="38.125" style="253" customWidth="1"/>
    <col min="2" max="2" width="10.125" style="253" customWidth="1"/>
    <col min="3" max="6" width="11.625" style="253" customWidth="1"/>
    <col min="7" max="7" width="13.5" style="253" customWidth="1"/>
    <col min="8" max="8" width="40.375" style="253" customWidth="1"/>
    <col min="9" max="9" width="9.625" style="253" customWidth="1"/>
    <col min="10" max="13" width="11.625" style="253" customWidth="1"/>
    <col min="14" max="14" width="13.5" style="253" customWidth="1"/>
    <col min="15" max="257" width="9" style="253"/>
    <col min="258" max="258" width="36.75" style="253" customWidth="1"/>
    <col min="259" max="259" width="11.625" style="253" customWidth="1"/>
    <col min="260" max="260" width="8.125" style="253" customWidth="1"/>
    <col min="261" max="261" width="36.5" style="253" customWidth="1"/>
    <col min="262" max="262" width="10.75" style="253" customWidth="1"/>
    <col min="263" max="263" width="8.125" style="253" customWidth="1"/>
    <col min="264" max="264" width="9.125" style="253" customWidth="1"/>
    <col min="265" max="268" width="9" style="253" hidden="1" customWidth="1"/>
    <col min="269" max="513" width="9" style="253"/>
    <col min="514" max="514" width="36.75" style="253" customWidth="1"/>
    <col min="515" max="515" width="11.625" style="253" customWidth="1"/>
    <col min="516" max="516" width="8.125" style="253" customWidth="1"/>
    <col min="517" max="517" width="36.5" style="253" customWidth="1"/>
    <col min="518" max="518" width="10.75" style="253" customWidth="1"/>
    <col min="519" max="519" width="8.125" style="253" customWidth="1"/>
    <col min="520" max="520" width="9.125" style="253" customWidth="1"/>
    <col min="521" max="524" width="9" style="253" hidden="1" customWidth="1"/>
    <col min="525" max="769" width="9" style="253"/>
    <col min="770" max="770" width="36.75" style="253" customWidth="1"/>
    <col min="771" max="771" width="11.625" style="253" customWidth="1"/>
    <col min="772" max="772" width="8.125" style="253" customWidth="1"/>
    <col min="773" max="773" width="36.5" style="253" customWidth="1"/>
    <col min="774" max="774" width="10.75" style="253" customWidth="1"/>
    <col min="775" max="775" width="8.125" style="253" customWidth="1"/>
    <col min="776" max="776" width="9.125" style="253" customWidth="1"/>
    <col min="777" max="780" width="9" style="253" hidden="1" customWidth="1"/>
    <col min="781" max="1025" width="9" style="253"/>
    <col min="1026" max="1026" width="36.75" style="253" customWidth="1"/>
    <col min="1027" max="1027" width="11.625" style="253" customWidth="1"/>
    <col min="1028" max="1028" width="8.125" style="253" customWidth="1"/>
    <col min="1029" max="1029" width="36.5" style="253" customWidth="1"/>
    <col min="1030" max="1030" width="10.75" style="253" customWidth="1"/>
    <col min="1031" max="1031" width="8.125" style="253" customWidth="1"/>
    <col min="1032" max="1032" width="9.125" style="253" customWidth="1"/>
    <col min="1033" max="1036" width="9" style="253" hidden="1" customWidth="1"/>
    <col min="1037" max="1281" width="9" style="253"/>
    <col min="1282" max="1282" width="36.75" style="253" customWidth="1"/>
    <col min="1283" max="1283" width="11.625" style="253" customWidth="1"/>
    <col min="1284" max="1284" width="8.125" style="253" customWidth="1"/>
    <col min="1285" max="1285" width="36.5" style="253" customWidth="1"/>
    <col min="1286" max="1286" width="10.75" style="253" customWidth="1"/>
    <col min="1287" max="1287" width="8.125" style="253" customWidth="1"/>
    <col min="1288" max="1288" width="9.125" style="253" customWidth="1"/>
    <col min="1289" max="1292" width="9" style="253" hidden="1" customWidth="1"/>
    <col min="1293" max="1537" width="9" style="253"/>
    <col min="1538" max="1538" width="36.75" style="253" customWidth="1"/>
    <col min="1539" max="1539" width="11.625" style="253" customWidth="1"/>
    <col min="1540" max="1540" width="8.125" style="253" customWidth="1"/>
    <col min="1541" max="1541" width="36.5" style="253" customWidth="1"/>
    <col min="1542" max="1542" width="10.75" style="253" customWidth="1"/>
    <col min="1543" max="1543" width="8.125" style="253" customWidth="1"/>
    <col min="1544" max="1544" width="9.125" style="253" customWidth="1"/>
    <col min="1545" max="1548" width="9" style="253" hidden="1" customWidth="1"/>
    <col min="1549" max="1793" width="9" style="253"/>
    <col min="1794" max="1794" width="36.75" style="253" customWidth="1"/>
    <col min="1795" max="1795" width="11.625" style="253" customWidth="1"/>
    <col min="1796" max="1796" width="8.125" style="253" customWidth="1"/>
    <col min="1797" max="1797" width="36.5" style="253" customWidth="1"/>
    <col min="1798" max="1798" width="10.75" style="253" customWidth="1"/>
    <col min="1799" max="1799" width="8.125" style="253" customWidth="1"/>
    <col min="1800" max="1800" width="9.125" style="253" customWidth="1"/>
    <col min="1801" max="1804" width="9" style="253" hidden="1" customWidth="1"/>
    <col min="1805" max="2049" width="9" style="253"/>
    <col min="2050" max="2050" width="36.75" style="253" customWidth="1"/>
    <col min="2051" max="2051" width="11.625" style="253" customWidth="1"/>
    <col min="2052" max="2052" width="8.125" style="253" customWidth="1"/>
    <col min="2053" max="2053" width="36.5" style="253" customWidth="1"/>
    <col min="2054" max="2054" width="10.75" style="253" customWidth="1"/>
    <col min="2055" max="2055" width="8.125" style="253" customWidth="1"/>
    <col min="2056" max="2056" width="9.125" style="253" customWidth="1"/>
    <col min="2057" max="2060" width="9" style="253" hidden="1" customWidth="1"/>
    <col min="2061" max="2305" width="9" style="253"/>
    <col min="2306" max="2306" width="36.75" style="253" customWidth="1"/>
    <col min="2307" max="2307" width="11.625" style="253" customWidth="1"/>
    <col min="2308" max="2308" width="8.125" style="253" customWidth="1"/>
    <col min="2309" max="2309" width="36.5" style="253" customWidth="1"/>
    <col min="2310" max="2310" width="10.75" style="253" customWidth="1"/>
    <col min="2311" max="2311" width="8.125" style="253" customWidth="1"/>
    <col min="2312" max="2312" width="9.125" style="253" customWidth="1"/>
    <col min="2313" max="2316" width="9" style="253" hidden="1" customWidth="1"/>
    <col min="2317" max="2561" width="9" style="253"/>
    <col min="2562" max="2562" width="36.75" style="253" customWidth="1"/>
    <col min="2563" max="2563" width="11.625" style="253" customWidth="1"/>
    <col min="2564" max="2564" width="8.125" style="253" customWidth="1"/>
    <col min="2565" max="2565" width="36.5" style="253" customWidth="1"/>
    <col min="2566" max="2566" width="10.75" style="253" customWidth="1"/>
    <col min="2567" max="2567" width="8.125" style="253" customWidth="1"/>
    <col min="2568" max="2568" width="9.125" style="253" customWidth="1"/>
    <col min="2569" max="2572" width="9" style="253" hidden="1" customWidth="1"/>
    <col min="2573" max="2817" width="9" style="253"/>
    <col min="2818" max="2818" width="36.75" style="253" customWidth="1"/>
    <col min="2819" max="2819" width="11.625" style="253" customWidth="1"/>
    <col min="2820" max="2820" width="8.125" style="253" customWidth="1"/>
    <col min="2821" max="2821" width="36.5" style="253" customWidth="1"/>
    <col min="2822" max="2822" width="10.75" style="253" customWidth="1"/>
    <col min="2823" max="2823" width="8.125" style="253" customWidth="1"/>
    <col min="2824" max="2824" width="9.125" style="253" customWidth="1"/>
    <col min="2825" max="2828" width="9" style="253" hidden="1" customWidth="1"/>
    <col min="2829" max="3073" width="9" style="253"/>
    <col min="3074" max="3074" width="36.75" style="253" customWidth="1"/>
    <col min="3075" max="3075" width="11.625" style="253" customWidth="1"/>
    <col min="3076" max="3076" width="8.125" style="253" customWidth="1"/>
    <col min="3077" max="3077" width="36.5" style="253" customWidth="1"/>
    <col min="3078" max="3078" width="10.75" style="253" customWidth="1"/>
    <col min="3079" max="3079" width="8.125" style="253" customWidth="1"/>
    <col min="3080" max="3080" width="9.125" style="253" customWidth="1"/>
    <col min="3081" max="3084" width="9" style="253" hidden="1" customWidth="1"/>
    <col min="3085" max="3329" width="9" style="253"/>
    <col min="3330" max="3330" width="36.75" style="253" customWidth="1"/>
    <col min="3331" max="3331" width="11.625" style="253" customWidth="1"/>
    <col min="3332" max="3332" width="8.125" style="253" customWidth="1"/>
    <col min="3333" max="3333" width="36.5" style="253" customWidth="1"/>
    <col min="3334" max="3334" width="10.75" style="253" customWidth="1"/>
    <col min="3335" max="3335" width="8.125" style="253" customWidth="1"/>
    <col min="3336" max="3336" width="9.125" style="253" customWidth="1"/>
    <col min="3337" max="3340" width="9" style="253" hidden="1" customWidth="1"/>
    <col min="3341" max="3585" width="9" style="253"/>
    <col min="3586" max="3586" width="36.75" style="253" customWidth="1"/>
    <col min="3587" max="3587" width="11.625" style="253" customWidth="1"/>
    <col min="3588" max="3588" width="8.125" style="253" customWidth="1"/>
    <col min="3589" max="3589" width="36.5" style="253" customWidth="1"/>
    <col min="3590" max="3590" width="10.75" style="253" customWidth="1"/>
    <col min="3591" max="3591" width="8.125" style="253" customWidth="1"/>
    <col min="3592" max="3592" width="9.125" style="253" customWidth="1"/>
    <col min="3593" max="3596" width="9" style="253" hidden="1" customWidth="1"/>
    <col min="3597" max="3841" width="9" style="253"/>
    <col min="3842" max="3842" width="36.75" style="253" customWidth="1"/>
    <col min="3843" max="3843" width="11.625" style="253" customWidth="1"/>
    <col min="3844" max="3844" width="8.125" style="253" customWidth="1"/>
    <col min="3845" max="3845" width="36.5" style="253" customWidth="1"/>
    <col min="3846" max="3846" width="10.75" style="253" customWidth="1"/>
    <col min="3847" max="3847" width="8.125" style="253" customWidth="1"/>
    <col min="3848" max="3848" width="9.125" style="253" customWidth="1"/>
    <col min="3849" max="3852" width="9" style="253" hidden="1" customWidth="1"/>
    <col min="3853" max="4097" width="9" style="253"/>
    <col min="4098" max="4098" width="36.75" style="253" customWidth="1"/>
    <col min="4099" max="4099" width="11.625" style="253" customWidth="1"/>
    <col min="4100" max="4100" width="8.125" style="253" customWidth="1"/>
    <col min="4101" max="4101" width="36.5" style="253" customWidth="1"/>
    <col min="4102" max="4102" width="10.75" style="253" customWidth="1"/>
    <col min="4103" max="4103" width="8.125" style="253" customWidth="1"/>
    <col min="4104" max="4104" width="9.125" style="253" customWidth="1"/>
    <col min="4105" max="4108" width="9" style="253" hidden="1" customWidth="1"/>
    <col min="4109" max="4353" width="9" style="253"/>
    <col min="4354" max="4354" width="36.75" style="253" customWidth="1"/>
    <col min="4355" max="4355" width="11.625" style="253" customWidth="1"/>
    <col min="4356" max="4356" width="8.125" style="253" customWidth="1"/>
    <col min="4357" max="4357" width="36.5" style="253" customWidth="1"/>
    <col min="4358" max="4358" width="10.75" style="253" customWidth="1"/>
    <col min="4359" max="4359" width="8.125" style="253" customWidth="1"/>
    <col min="4360" max="4360" width="9.125" style="253" customWidth="1"/>
    <col min="4361" max="4364" width="9" style="253" hidden="1" customWidth="1"/>
    <col min="4365" max="4609" width="9" style="253"/>
    <col min="4610" max="4610" width="36.75" style="253" customWidth="1"/>
    <col min="4611" max="4611" width="11.625" style="253" customWidth="1"/>
    <col min="4612" max="4612" width="8.125" style="253" customWidth="1"/>
    <col min="4613" max="4613" width="36.5" style="253" customWidth="1"/>
    <col min="4614" max="4614" width="10.75" style="253" customWidth="1"/>
    <col min="4615" max="4615" width="8.125" style="253" customWidth="1"/>
    <col min="4616" max="4616" width="9.125" style="253" customWidth="1"/>
    <col min="4617" max="4620" width="9" style="253" hidden="1" customWidth="1"/>
    <col min="4621" max="4865" width="9" style="253"/>
    <col min="4866" max="4866" width="36.75" style="253" customWidth="1"/>
    <col min="4867" max="4867" width="11.625" style="253" customWidth="1"/>
    <col min="4868" max="4868" width="8.125" style="253" customWidth="1"/>
    <col min="4869" max="4869" width="36.5" style="253" customWidth="1"/>
    <col min="4870" max="4870" width="10.75" style="253" customWidth="1"/>
    <col min="4871" max="4871" width="8.125" style="253" customWidth="1"/>
    <col min="4872" max="4872" width="9.125" style="253" customWidth="1"/>
    <col min="4873" max="4876" width="9" style="253" hidden="1" customWidth="1"/>
    <col min="4877" max="5121" width="9" style="253"/>
    <col min="5122" max="5122" width="36.75" style="253" customWidth="1"/>
    <col min="5123" max="5123" width="11.625" style="253" customWidth="1"/>
    <col min="5124" max="5124" width="8.125" style="253" customWidth="1"/>
    <col min="5125" max="5125" width="36.5" style="253" customWidth="1"/>
    <col min="5126" max="5126" width="10.75" style="253" customWidth="1"/>
    <col min="5127" max="5127" width="8.125" style="253" customWidth="1"/>
    <col min="5128" max="5128" width="9.125" style="253" customWidth="1"/>
    <col min="5129" max="5132" width="9" style="253" hidden="1" customWidth="1"/>
    <col min="5133" max="5377" width="9" style="253"/>
    <col min="5378" max="5378" width="36.75" style="253" customWidth="1"/>
    <col min="5379" max="5379" width="11.625" style="253" customWidth="1"/>
    <col min="5380" max="5380" width="8.125" style="253" customWidth="1"/>
    <col min="5381" max="5381" width="36.5" style="253" customWidth="1"/>
    <col min="5382" max="5382" width="10.75" style="253" customWidth="1"/>
    <col min="5383" max="5383" width="8.125" style="253" customWidth="1"/>
    <col min="5384" max="5384" width="9.125" style="253" customWidth="1"/>
    <col min="5385" max="5388" width="9" style="253" hidden="1" customWidth="1"/>
    <col min="5389" max="5633" width="9" style="253"/>
    <col min="5634" max="5634" width="36.75" style="253" customWidth="1"/>
    <col min="5635" max="5635" width="11.625" style="253" customWidth="1"/>
    <col min="5636" max="5636" width="8.125" style="253" customWidth="1"/>
    <col min="5637" max="5637" width="36.5" style="253" customWidth="1"/>
    <col min="5638" max="5638" width="10.75" style="253" customWidth="1"/>
    <col min="5639" max="5639" width="8.125" style="253" customWidth="1"/>
    <col min="5640" max="5640" width="9.125" style="253" customWidth="1"/>
    <col min="5641" max="5644" width="9" style="253" hidden="1" customWidth="1"/>
    <col min="5645" max="5889" width="9" style="253"/>
    <col min="5890" max="5890" width="36.75" style="253" customWidth="1"/>
    <col min="5891" max="5891" width="11.625" style="253" customWidth="1"/>
    <col min="5892" max="5892" width="8.125" style="253" customWidth="1"/>
    <col min="5893" max="5893" width="36.5" style="253" customWidth="1"/>
    <col min="5894" max="5894" width="10.75" style="253" customWidth="1"/>
    <col min="5895" max="5895" width="8.125" style="253" customWidth="1"/>
    <col min="5896" max="5896" width="9.125" style="253" customWidth="1"/>
    <col min="5897" max="5900" width="9" style="253" hidden="1" customWidth="1"/>
    <col min="5901" max="6145" width="9" style="253"/>
    <col min="6146" max="6146" width="36.75" style="253" customWidth="1"/>
    <col min="6147" max="6147" width="11.625" style="253" customWidth="1"/>
    <col min="6148" max="6148" width="8.125" style="253" customWidth="1"/>
    <col min="6149" max="6149" width="36.5" style="253" customWidth="1"/>
    <col min="6150" max="6150" width="10.75" style="253" customWidth="1"/>
    <col min="6151" max="6151" width="8.125" style="253" customWidth="1"/>
    <col min="6152" max="6152" width="9.125" style="253" customWidth="1"/>
    <col min="6153" max="6156" width="9" style="253" hidden="1" customWidth="1"/>
    <col min="6157" max="6401" width="9" style="253"/>
    <col min="6402" max="6402" width="36.75" style="253" customWidth="1"/>
    <col min="6403" max="6403" width="11.625" style="253" customWidth="1"/>
    <col min="6404" max="6404" width="8.125" style="253" customWidth="1"/>
    <col min="6405" max="6405" width="36.5" style="253" customWidth="1"/>
    <col min="6406" max="6406" width="10.75" style="253" customWidth="1"/>
    <col min="6407" max="6407" width="8.125" style="253" customWidth="1"/>
    <col min="6408" max="6408" width="9.125" style="253" customWidth="1"/>
    <col min="6409" max="6412" width="9" style="253" hidden="1" customWidth="1"/>
    <col min="6413" max="6657" width="9" style="253"/>
    <col min="6658" max="6658" width="36.75" style="253" customWidth="1"/>
    <col min="6659" max="6659" width="11.625" style="253" customWidth="1"/>
    <col min="6660" max="6660" width="8.125" style="253" customWidth="1"/>
    <col min="6661" max="6661" width="36.5" style="253" customWidth="1"/>
    <col min="6662" max="6662" width="10.75" style="253" customWidth="1"/>
    <col min="6663" max="6663" width="8.125" style="253" customWidth="1"/>
    <col min="6664" max="6664" width="9.125" style="253" customWidth="1"/>
    <col min="6665" max="6668" width="9" style="253" hidden="1" customWidth="1"/>
    <col min="6669" max="6913" width="9" style="253"/>
    <col min="6914" max="6914" width="36.75" style="253" customWidth="1"/>
    <col min="6915" max="6915" width="11.625" style="253" customWidth="1"/>
    <col min="6916" max="6916" width="8.125" style="253" customWidth="1"/>
    <col min="6917" max="6917" width="36.5" style="253" customWidth="1"/>
    <col min="6918" max="6918" width="10.75" style="253" customWidth="1"/>
    <col min="6919" max="6919" width="8.125" style="253" customWidth="1"/>
    <col min="6920" max="6920" width="9.125" style="253" customWidth="1"/>
    <col min="6921" max="6924" width="9" style="253" hidden="1" customWidth="1"/>
    <col min="6925" max="7169" width="9" style="253"/>
    <col min="7170" max="7170" width="36.75" style="253" customWidth="1"/>
    <col min="7171" max="7171" width="11.625" style="253" customWidth="1"/>
    <col min="7172" max="7172" width="8.125" style="253" customWidth="1"/>
    <col min="7173" max="7173" width="36.5" style="253" customWidth="1"/>
    <col min="7174" max="7174" width="10.75" style="253" customWidth="1"/>
    <col min="7175" max="7175" width="8.125" style="253" customWidth="1"/>
    <col min="7176" max="7176" width="9.125" style="253" customWidth="1"/>
    <col min="7177" max="7180" width="9" style="253" hidden="1" customWidth="1"/>
    <col min="7181" max="7425" width="9" style="253"/>
    <col min="7426" max="7426" width="36.75" style="253" customWidth="1"/>
    <col min="7427" max="7427" width="11.625" style="253" customWidth="1"/>
    <col min="7428" max="7428" width="8.125" style="253" customWidth="1"/>
    <col min="7429" max="7429" width="36.5" style="253" customWidth="1"/>
    <col min="7430" max="7430" width="10.75" style="253" customWidth="1"/>
    <col min="7431" max="7431" width="8.125" style="253" customWidth="1"/>
    <col min="7432" max="7432" width="9.125" style="253" customWidth="1"/>
    <col min="7433" max="7436" width="9" style="253" hidden="1" customWidth="1"/>
    <col min="7437" max="7681" width="9" style="253"/>
    <col min="7682" max="7682" width="36.75" style="253" customWidth="1"/>
    <col min="7683" max="7683" width="11.625" style="253" customWidth="1"/>
    <col min="7684" max="7684" width="8.125" style="253" customWidth="1"/>
    <col min="7685" max="7685" width="36.5" style="253" customWidth="1"/>
    <col min="7686" max="7686" width="10.75" style="253" customWidth="1"/>
    <col min="7687" max="7687" width="8.125" style="253" customWidth="1"/>
    <col min="7688" max="7688" width="9.125" style="253" customWidth="1"/>
    <col min="7689" max="7692" width="9" style="253" hidden="1" customWidth="1"/>
    <col min="7693" max="7937" width="9" style="253"/>
    <col min="7938" max="7938" width="36.75" style="253" customWidth="1"/>
    <col min="7939" max="7939" width="11.625" style="253" customWidth="1"/>
    <col min="7940" max="7940" width="8.125" style="253" customWidth="1"/>
    <col min="7941" max="7941" width="36.5" style="253" customWidth="1"/>
    <col min="7942" max="7942" width="10.75" style="253" customWidth="1"/>
    <col min="7943" max="7943" width="8.125" style="253" customWidth="1"/>
    <col min="7944" max="7944" width="9.125" style="253" customWidth="1"/>
    <col min="7945" max="7948" width="9" style="253" hidden="1" customWidth="1"/>
    <col min="7949" max="8193" width="9" style="253"/>
    <col min="8194" max="8194" width="36.75" style="253" customWidth="1"/>
    <col min="8195" max="8195" width="11.625" style="253" customWidth="1"/>
    <col min="8196" max="8196" width="8.125" style="253" customWidth="1"/>
    <col min="8197" max="8197" width="36.5" style="253" customWidth="1"/>
    <col min="8198" max="8198" width="10.75" style="253" customWidth="1"/>
    <col min="8199" max="8199" width="8.125" style="253" customWidth="1"/>
    <col min="8200" max="8200" width="9.125" style="253" customWidth="1"/>
    <col min="8201" max="8204" width="9" style="253" hidden="1" customWidth="1"/>
    <col min="8205" max="8449" width="9" style="253"/>
    <col min="8450" max="8450" width="36.75" style="253" customWidth="1"/>
    <col min="8451" max="8451" width="11.625" style="253" customWidth="1"/>
    <col min="8452" max="8452" width="8.125" style="253" customWidth="1"/>
    <col min="8453" max="8453" width="36.5" style="253" customWidth="1"/>
    <col min="8454" max="8454" width="10.75" style="253" customWidth="1"/>
    <col min="8455" max="8455" width="8.125" style="253" customWidth="1"/>
    <col min="8456" max="8456" width="9.125" style="253" customWidth="1"/>
    <col min="8457" max="8460" width="9" style="253" hidden="1" customWidth="1"/>
    <col min="8461" max="8705" width="9" style="253"/>
    <col min="8706" max="8706" width="36.75" style="253" customWidth="1"/>
    <col min="8707" max="8707" width="11.625" style="253" customWidth="1"/>
    <col min="8708" max="8708" width="8.125" style="253" customWidth="1"/>
    <col min="8709" max="8709" width="36.5" style="253" customWidth="1"/>
    <col min="8710" max="8710" width="10.75" style="253" customWidth="1"/>
    <col min="8711" max="8711" width="8.125" style="253" customWidth="1"/>
    <col min="8712" max="8712" width="9.125" style="253" customWidth="1"/>
    <col min="8713" max="8716" width="9" style="253" hidden="1" customWidth="1"/>
    <col min="8717" max="8961" width="9" style="253"/>
    <col min="8962" max="8962" width="36.75" style="253" customWidth="1"/>
    <col min="8963" max="8963" width="11.625" style="253" customWidth="1"/>
    <col min="8964" max="8964" width="8.125" style="253" customWidth="1"/>
    <col min="8965" max="8965" width="36.5" style="253" customWidth="1"/>
    <col min="8966" max="8966" width="10.75" style="253" customWidth="1"/>
    <col min="8967" max="8967" width="8.125" style="253" customWidth="1"/>
    <col min="8968" max="8968" width="9.125" style="253" customWidth="1"/>
    <col min="8969" max="8972" width="9" style="253" hidden="1" customWidth="1"/>
    <col min="8973" max="9217" width="9" style="253"/>
    <col min="9218" max="9218" width="36.75" style="253" customWidth="1"/>
    <col min="9219" max="9219" width="11.625" style="253" customWidth="1"/>
    <col min="9220" max="9220" width="8.125" style="253" customWidth="1"/>
    <col min="9221" max="9221" width="36.5" style="253" customWidth="1"/>
    <col min="9222" max="9222" width="10.75" style="253" customWidth="1"/>
    <col min="9223" max="9223" width="8.125" style="253" customWidth="1"/>
    <col min="9224" max="9224" width="9.125" style="253" customWidth="1"/>
    <col min="9225" max="9228" width="9" style="253" hidden="1" customWidth="1"/>
    <col min="9229" max="9473" width="9" style="253"/>
    <col min="9474" max="9474" width="36.75" style="253" customWidth="1"/>
    <col min="9475" max="9475" width="11.625" style="253" customWidth="1"/>
    <col min="9476" max="9476" width="8.125" style="253" customWidth="1"/>
    <col min="9477" max="9477" width="36.5" style="253" customWidth="1"/>
    <col min="9478" max="9478" width="10.75" style="253" customWidth="1"/>
    <col min="9479" max="9479" width="8.125" style="253" customWidth="1"/>
    <col min="9480" max="9480" width="9.125" style="253" customWidth="1"/>
    <col min="9481" max="9484" width="9" style="253" hidden="1" customWidth="1"/>
    <col min="9485" max="9729" width="9" style="253"/>
    <col min="9730" max="9730" width="36.75" style="253" customWidth="1"/>
    <col min="9731" max="9731" width="11.625" style="253" customWidth="1"/>
    <col min="9732" max="9732" width="8.125" style="253" customWidth="1"/>
    <col min="9733" max="9733" width="36.5" style="253" customWidth="1"/>
    <col min="9734" max="9734" width="10.75" style="253" customWidth="1"/>
    <col min="9735" max="9735" width="8.125" style="253" customWidth="1"/>
    <col min="9736" max="9736" width="9.125" style="253" customWidth="1"/>
    <col min="9737" max="9740" width="9" style="253" hidden="1" customWidth="1"/>
    <col min="9741" max="9985" width="9" style="253"/>
    <col min="9986" max="9986" width="36.75" style="253" customWidth="1"/>
    <col min="9987" max="9987" width="11.625" style="253" customWidth="1"/>
    <col min="9988" max="9988" width="8.125" style="253" customWidth="1"/>
    <col min="9989" max="9989" width="36.5" style="253" customWidth="1"/>
    <col min="9990" max="9990" width="10.75" style="253" customWidth="1"/>
    <col min="9991" max="9991" width="8.125" style="253" customWidth="1"/>
    <col min="9992" max="9992" width="9.125" style="253" customWidth="1"/>
    <col min="9993" max="9996" width="9" style="253" hidden="1" customWidth="1"/>
    <col min="9997" max="10241" width="9" style="253"/>
    <col min="10242" max="10242" width="36.75" style="253" customWidth="1"/>
    <col min="10243" max="10243" width="11.625" style="253" customWidth="1"/>
    <col min="10244" max="10244" width="8.125" style="253" customWidth="1"/>
    <col min="10245" max="10245" width="36.5" style="253" customWidth="1"/>
    <col min="10246" max="10246" width="10.75" style="253" customWidth="1"/>
    <col min="10247" max="10247" width="8.125" style="253" customWidth="1"/>
    <col min="10248" max="10248" width="9.125" style="253" customWidth="1"/>
    <col min="10249" max="10252" width="9" style="253" hidden="1" customWidth="1"/>
    <col min="10253" max="10497" width="9" style="253"/>
    <col min="10498" max="10498" width="36.75" style="253" customWidth="1"/>
    <col min="10499" max="10499" width="11.625" style="253" customWidth="1"/>
    <col min="10500" max="10500" width="8.125" style="253" customWidth="1"/>
    <col min="10501" max="10501" width="36.5" style="253" customWidth="1"/>
    <col min="10502" max="10502" width="10.75" style="253" customWidth="1"/>
    <col min="10503" max="10503" width="8.125" style="253" customWidth="1"/>
    <col min="10504" max="10504" width="9.125" style="253" customWidth="1"/>
    <col min="10505" max="10508" width="9" style="253" hidden="1" customWidth="1"/>
    <col min="10509" max="10753" width="9" style="253"/>
    <col min="10754" max="10754" width="36.75" style="253" customWidth="1"/>
    <col min="10755" max="10755" width="11.625" style="253" customWidth="1"/>
    <col min="10756" max="10756" width="8.125" style="253" customWidth="1"/>
    <col min="10757" max="10757" width="36.5" style="253" customWidth="1"/>
    <col min="10758" max="10758" width="10.75" style="253" customWidth="1"/>
    <col min="10759" max="10759" width="8.125" style="253" customWidth="1"/>
    <col min="10760" max="10760" width="9.125" style="253" customWidth="1"/>
    <col min="10761" max="10764" width="9" style="253" hidden="1" customWidth="1"/>
    <col min="10765" max="11009" width="9" style="253"/>
    <col min="11010" max="11010" width="36.75" style="253" customWidth="1"/>
    <col min="11011" max="11011" width="11.625" style="253" customWidth="1"/>
    <col min="11012" max="11012" width="8.125" style="253" customWidth="1"/>
    <col min="11013" max="11013" width="36.5" style="253" customWidth="1"/>
    <col min="11014" max="11014" width="10.75" style="253" customWidth="1"/>
    <col min="11015" max="11015" width="8.125" style="253" customWidth="1"/>
    <col min="11016" max="11016" width="9.125" style="253" customWidth="1"/>
    <col min="11017" max="11020" width="9" style="253" hidden="1" customWidth="1"/>
    <col min="11021" max="11265" width="9" style="253"/>
    <col min="11266" max="11266" width="36.75" style="253" customWidth="1"/>
    <col min="11267" max="11267" width="11.625" style="253" customWidth="1"/>
    <col min="11268" max="11268" width="8.125" style="253" customWidth="1"/>
    <col min="11269" max="11269" width="36.5" style="253" customWidth="1"/>
    <col min="11270" max="11270" width="10.75" style="253" customWidth="1"/>
    <col min="11271" max="11271" width="8.125" style="253" customWidth="1"/>
    <col min="11272" max="11272" width="9.125" style="253" customWidth="1"/>
    <col min="11273" max="11276" width="9" style="253" hidden="1" customWidth="1"/>
    <col min="11277" max="11521" width="9" style="253"/>
    <col min="11522" max="11522" width="36.75" style="253" customWidth="1"/>
    <col min="11523" max="11523" width="11.625" style="253" customWidth="1"/>
    <col min="11524" max="11524" width="8.125" style="253" customWidth="1"/>
    <col min="11525" max="11525" width="36.5" style="253" customWidth="1"/>
    <col min="11526" max="11526" width="10.75" style="253" customWidth="1"/>
    <col min="11527" max="11527" width="8.125" style="253" customWidth="1"/>
    <col min="11528" max="11528" width="9.125" style="253" customWidth="1"/>
    <col min="11529" max="11532" width="9" style="253" hidden="1" customWidth="1"/>
    <col min="11533" max="11777" width="9" style="253"/>
    <col min="11778" max="11778" width="36.75" style="253" customWidth="1"/>
    <col min="11779" max="11779" width="11.625" style="253" customWidth="1"/>
    <col min="11780" max="11780" width="8.125" style="253" customWidth="1"/>
    <col min="11781" max="11781" width="36.5" style="253" customWidth="1"/>
    <col min="11782" max="11782" width="10.75" style="253" customWidth="1"/>
    <col min="11783" max="11783" width="8.125" style="253" customWidth="1"/>
    <col min="11784" max="11784" width="9.125" style="253" customWidth="1"/>
    <col min="11785" max="11788" width="9" style="253" hidden="1" customWidth="1"/>
    <col min="11789" max="12033" width="9" style="253"/>
    <col min="12034" max="12034" width="36.75" style="253" customWidth="1"/>
    <col min="12035" max="12035" width="11.625" style="253" customWidth="1"/>
    <col min="12036" max="12036" width="8.125" style="253" customWidth="1"/>
    <col min="12037" max="12037" width="36.5" style="253" customWidth="1"/>
    <col min="12038" max="12038" width="10.75" style="253" customWidth="1"/>
    <col min="12039" max="12039" width="8.125" style="253" customWidth="1"/>
    <col min="12040" max="12040" width="9.125" style="253" customWidth="1"/>
    <col min="12041" max="12044" width="9" style="253" hidden="1" customWidth="1"/>
    <col min="12045" max="12289" width="9" style="253"/>
    <col min="12290" max="12290" width="36.75" style="253" customWidth="1"/>
    <col min="12291" max="12291" width="11.625" style="253" customWidth="1"/>
    <col min="12292" max="12292" width="8.125" style="253" customWidth="1"/>
    <col min="12293" max="12293" width="36.5" style="253" customWidth="1"/>
    <col min="12294" max="12294" width="10.75" style="253" customWidth="1"/>
    <col min="12295" max="12295" width="8.125" style="253" customWidth="1"/>
    <col min="12296" max="12296" width="9.125" style="253" customWidth="1"/>
    <col min="12297" max="12300" width="9" style="253" hidden="1" customWidth="1"/>
    <col min="12301" max="12545" width="9" style="253"/>
    <col min="12546" max="12546" width="36.75" style="253" customWidth="1"/>
    <col min="12547" max="12547" width="11.625" style="253" customWidth="1"/>
    <col min="12548" max="12548" width="8.125" style="253" customWidth="1"/>
    <col min="12549" max="12549" width="36.5" style="253" customWidth="1"/>
    <col min="12550" max="12550" width="10.75" style="253" customWidth="1"/>
    <col min="12551" max="12551" width="8.125" style="253" customWidth="1"/>
    <col min="12552" max="12552" width="9.125" style="253" customWidth="1"/>
    <col min="12553" max="12556" width="9" style="253" hidden="1" customWidth="1"/>
    <col min="12557" max="12801" width="9" style="253"/>
    <col min="12802" max="12802" width="36.75" style="253" customWidth="1"/>
    <col min="12803" max="12803" width="11.625" style="253" customWidth="1"/>
    <col min="12804" max="12804" width="8.125" style="253" customWidth="1"/>
    <col min="12805" max="12805" width="36.5" style="253" customWidth="1"/>
    <col min="12806" max="12806" width="10.75" style="253" customWidth="1"/>
    <col min="12807" max="12807" width="8.125" style="253" customWidth="1"/>
    <col min="12808" max="12808" width="9.125" style="253" customWidth="1"/>
    <col min="12809" max="12812" width="9" style="253" hidden="1" customWidth="1"/>
    <col min="12813" max="13057" width="9" style="253"/>
    <col min="13058" max="13058" width="36.75" style="253" customWidth="1"/>
    <col min="13059" max="13059" width="11.625" style="253" customWidth="1"/>
    <col min="13060" max="13060" width="8.125" style="253" customWidth="1"/>
    <col min="13061" max="13061" width="36.5" style="253" customWidth="1"/>
    <col min="13062" max="13062" width="10.75" style="253" customWidth="1"/>
    <col min="13063" max="13063" width="8.125" style="253" customWidth="1"/>
    <col min="13064" max="13064" width="9.125" style="253" customWidth="1"/>
    <col min="13065" max="13068" width="9" style="253" hidden="1" customWidth="1"/>
    <col min="13069" max="13313" width="9" style="253"/>
    <col min="13314" max="13314" width="36.75" style="253" customWidth="1"/>
    <col min="13315" max="13315" width="11.625" style="253" customWidth="1"/>
    <col min="13316" max="13316" width="8.125" style="253" customWidth="1"/>
    <col min="13317" max="13317" width="36.5" style="253" customWidth="1"/>
    <col min="13318" max="13318" width="10.75" style="253" customWidth="1"/>
    <col min="13319" max="13319" width="8.125" style="253" customWidth="1"/>
    <col min="13320" max="13320" width="9.125" style="253" customWidth="1"/>
    <col min="13321" max="13324" width="9" style="253" hidden="1" customWidth="1"/>
    <col min="13325" max="13569" width="9" style="253"/>
    <col min="13570" max="13570" width="36.75" style="253" customWidth="1"/>
    <col min="13571" max="13571" width="11.625" style="253" customWidth="1"/>
    <col min="13572" max="13572" width="8.125" style="253" customWidth="1"/>
    <col min="13573" max="13573" width="36.5" style="253" customWidth="1"/>
    <col min="13574" max="13574" width="10.75" style="253" customWidth="1"/>
    <col min="13575" max="13575" width="8.125" style="253" customWidth="1"/>
    <col min="13576" max="13576" width="9.125" style="253" customWidth="1"/>
    <col min="13577" max="13580" width="9" style="253" hidden="1" customWidth="1"/>
    <col min="13581" max="13825" width="9" style="253"/>
    <col min="13826" max="13826" width="36.75" style="253" customWidth="1"/>
    <col min="13827" max="13827" width="11.625" style="253" customWidth="1"/>
    <col min="13828" max="13828" width="8.125" style="253" customWidth="1"/>
    <col min="13829" max="13829" width="36.5" style="253" customWidth="1"/>
    <col min="13830" max="13830" width="10.75" style="253" customWidth="1"/>
    <col min="13831" max="13831" width="8.125" style="253" customWidth="1"/>
    <col min="13832" max="13832" width="9.125" style="253" customWidth="1"/>
    <col min="13833" max="13836" width="9" style="253" hidden="1" customWidth="1"/>
    <col min="13837" max="14081" width="9" style="253"/>
    <col min="14082" max="14082" width="36.75" style="253" customWidth="1"/>
    <col min="14083" max="14083" width="11.625" style="253" customWidth="1"/>
    <col min="14084" max="14084" width="8.125" style="253" customWidth="1"/>
    <col min="14085" max="14085" width="36.5" style="253" customWidth="1"/>
    <col min="14086" max="14086" width="10.75" style="253" customWidth="1"/>
    <col min="14087" max="14087" width="8.125" style="253" customWidth="1"/>
    <col min="14088" max="14088" width="9.125" style="253" customWidth="1"/>
    <col min="14089" max="14092" width="9" style="253" hidden="1" customWidth="1"/>
    <col min="14093" max="14337" width="9" style="253"/>
    <col min="14338" max="14338" width="36.75" style="253" customWidth="1"/>
    <col min="14339" max="14339" width="11.625" style="253" customWidth="1"/>
    <col min="14340" max="14340" width="8.125" style="253" customWidth="1"/>
    <col min="14341" max="14341" width="36.5" style="253" customWidth="1"/>
    <col min="14342" max="14342" width="10.75" style="253" customWidth="1"/>
    <col min="14343" max="14343" width="8.125" style="253" customWidth="1"/>
    <col min="14344" max="14344" width="9.125" style="253" customWidth="1"/>
    <col min="14345" max="14348" width="9" style="253" hidden="1" customWidth="1"/>
    <col min="14349" max="14593" width="9" style="253"/>
    <col min="14594" max="14594" width="36.75" style="253" customWidth="1"/>
    <col min="14595" max="14595" width="11.625" style="253" customWidth="1"/>
    <col min="14596" max="14596" width="8.125" style="253" customWidth="1"/>
    <col min="14597" max="14597" width="36.5" style="253" customWidth="1"/>
    <col min="14598" max="14598" width="10.75" style="253" customWidth="1"/>
    <col min="14599" max="14599" width="8.125" style="253" customWidth="1"/>
    <col min="14600" max="14600" width="9.125" style="253" customWidth="1"/>
    <col min="14601" max="14604" width="9" style="253" hidden="1" customWidth="1"/>
    <col min="14605" max="14849" width="9" style="253"/>
    <col min="14850" max="14850" width="36.75" style="253" customWidth="1"/>
    <col min="14851" max="14851" width="11.625" style="253" customWidth="1"/>
    <col min="14852" max="14852" width="8.125" style="253" customWidth="1"/>
    <col min="14853" max="14853" width="36.5" style="253" customWidth="1"/>
    <col min="14854" max="14854" width="10.75" style="253" customWidth="1"/>
    <col min="14855" max="14855" width="8.125" style="253" customWidth="1"/>
    <col min="14856" max="14856" width="9.125" style="253" customWidth="1"/>
    <col min="14857" max="14860" width="9" style="253" hidden="1" customWidth="1"/>
    <col min="14861" max="15105" width="9" style="253"/>
    <col min="15106" max="15106" width="36.75" style="253" customWidth="1"/>
    <col min="15107" max="15107" width="11.625" style="253" customWidth="1"/>
    <col min="15108" max="15108" width="8.125" style="253" customWidth="1"/>
    <col min="15109" max="15109" width="36.5" style="253" customWidth="1"/>
    <col min="15110" max="15110" width="10.75" style="253" customWidth="1"/>
    <col min="15111" max="15111" width="8.125" style="253" customWidth="1"/>
    <col min="15112" max="15112" width="9.125" style="253" customWidth="1"/>
    <col min="15113" max="15116" width="9" style="253" hidden="1" customWidth="1"/>
    <col min="15117" max="15361" width="9" style="253"/>
    <col min="15362" max="15362" width="36.75" style="253" customWidth="1"/>
    <col min="15363" max="15363" width="11.625" style="253" customWidth="1"/>
    <col min="15364" max="15364" width="8.125" style="253" customWidth="1"/>
    <col min="15365" max="15365" width="36.5" style="253" customWidth="1"/>
    <col min="15366" max="15366" width="10.75" style="253" customWidth="1"/>
    <col min="15367" max="15367" width="8.125" style="253" customWidth="1"/>
    <col min="15368" max="15368" width="9.125" style="253" customWidth="1"/>
    <col min="15369" max="15372" width="9" style="253" hidden="1" customWidth="1"/>
    <col min="15373" max="15617" width="9" style="253"/>
    <col min="15618" max="15618" width="36.75" style="253" customWidth="1"/>
    <col min="15619" max="15619" width="11.625" style="253" customWidth="1"/>
    <col min="15620" max="15620" width="8.125" style="253" customWidth="1"/>
    <col min="15621" max="15621" width="36.5" style="253" customWidth="1"/>
    <col min="15622" max="15622" width="10.75" style="253" customWidth="1"/>
    <col min="15623" max="15623" width="8.125" style="253" customWidth="1"/>
    <col min="15624" max="15624" width="9.125" style="253" customWidth="1"/>
    <col min="15625" max="15628" width="9" style="253" hidden="1" customWidth="1"/>
    <col min="15629" max="15873" width="9" style="253"/>
    <col min="15874" max="15874" width="36.75" style="253" customWidth="1"/>
    <col min="15875" max="15875" width="11.625" style="253" customWidth="1"/>
    <col min="15876" max="15876" width="8.125" style="253" customWidth="1"/>
    <col min="15877" max="15877" width="36.5" style="253" customWidth="1"/>
    <col min="15878" max="15878" width="10.75" style="253" customWidth="1"/>
    <col min="15879" max="15879" width="8.125" style="253" customWidth="1"/>
    <col min="15880" max="15880" width="9.125" style="253" customWidth="1"/>
    <col min="15881" max="15884" width="9" style="253" hidden="1" customWidth="1"/>
    <col min="15885" max="16129" width="9" style="253"/>
    <col min="16130" max="16130" width="36.75" style="253" customWidth="1"/>
    <col min="16131" max="16131" width="11.625" style="253" customWidth="1"/>
    <col min="16132" max="16132" width="8.125" style="253" customWidth="1"/>
    <col min="16133" max="16133" width="36.5" style="253" customWidth="1"/>
    <col min="16134" max="16134" width="10.75" style="253" customWidth="1"/>
    <col min="16135" max="16135" width="8.125" style="253" customWidth="1"/>
    <col min="16136" max="16136" width="9.125" style="253" customWidth="1"/>
    <col min="16137" max="16140" width="9" style="253" hidden="1" customWidth="1"/>
    <col min="16141" max="16384" width="9" style="253"/>
  </cols>
  <sheetData>
    <row r="1" s="253" customFormat="1" ht="18.75" spans="1:14">
      <c r="A1" s="254" t="s">
        <v>855</v>
      </c>
      <c r="B1" s="254"/>
      <c r="C1" s="254"/>
      <c r="D1" s="254"/>
      <c r="E1" s="254"/>
      <c r="F1" s="254"/>
      <c r="G1" s="254"/>
      <c r="H1" s="254"/>
      <c r="I1" s="254"/>
      <c r="J1" s="254"/>
      <c r="K1" s="254"/>
      <c r="L1" s="254"/>
      <c r="M1" s="254"/>
      <c r="N1" s="254"/>
    </row>
    <row r="2" s="253" customFormat="1" ht="24.75" customHeight="1" spans="1:14">
      <c r="A2" s="48" t="s">
        <v>856</v>
      </c>
      <c r="B2" s="48"/>
      <c r="C2" s="48"/>
      <c r="D2" s="48"/>
      <c r="E2" s="48"/>
      <c r="F2" s="48"/>
      <c r="G2" s="48"/>
      <c r="H2" s="48"/>
      <c r="I2" s="48"/>
      <c r="J2" s="48"/>
      <c r="K2" s="48"/>
      <c r="L2" s="48"/>
      <c r="M2" s="48"/>
      <c r="N2" s="48"/>
    </row>
    <row r="3" s="253" customFormat="1" ht="18.75" spans="1:14">
      <c r="A3" s="255"/>
      <c r="B3" s="49"/>
      <c r="C3" s="49"/>
      <c r="D3" s="49"/>
      <c r="E3" s="49"/>
      <c r="F3" s="49"/>
      <c r="G3" s="49"/>
      <c r="H3" s="50"/>
      <c r="J3" s="49"/>
      <c r="K3" s="49"/>
      <c r="L3" s="49"/>
      <c r="M3" s="49"/>
      <c r="N3" s="51" t="s">
        <v>2</v>
      </c>
    </row>
    <row r="4" s="253" customFormat="1" ht="56.25" spans="1:14">
      <c r="A4" s="256" t="s">
        <v>3</v>
      </c>
      <c r="B4" s="257" t="s">
        <v>699</v>
      </c>
      <c r="C4" s="257" t="s">
        <v>62</v>
      </c>
      <c r="D4" s="257" t="s">
        <v>63</v>
      </c>
      <c r="E4" s="257" t="s">
        <v>4</v>
      </c>
      <c r="F4" s="257" t="s">
        <v>64</v>
      </c>
      <c r="G4" s="258" t="s">
        <v>65</v>
      </c>
      <c r="H4" s="256" t="s">
        <v>834</v>
      </c>
      <c r="I4" s="257" t="s">
        <v>699</v>
      </c>
      <c r="J4" s="257" t="s">
        <v>62</v>
      </c>
      <c r="K4" s="257" t="s">
        <v>63</v>
      </c>
      <c r="L4" s="257" t="s">
        <v>4</v>
      </c>
      <c r="M4" s="257" t="s">
        <v>64</v>
      </c>
      <c r="N4" s="258" t="s">
        <v>65</v>
      </c>
    </row>
    <row r="5" s="253" customFormat="1" ht="37.5" customHeight="1" spans="1:14">
      <c r="A5" s="259" t="s">
        <v>67</v>
      </c>
      <c r="B5" s="55"/>
      <c r="C5" s="260"/>
      <c r="D5" s="260"/>
      <c r="E5" s="260"/>
      <c r="F5" s="260"/>
      <c r="G5" s="261"/>
      <c r="H5" s="259" t="s">
        <v>67</v>
      </c>
      <c r="I5" s="55"/>
      <c r="J5" s="260"/>
      <c r="K5" s="260"/>
      <c r="L5" s="260"/>
      <c r="M5" s="260"/>
      <c r="N5" s="261"/>
    </row>
    <row r="6" s="253" customFormat="1" ht="30.75" customHeight="1" spans="1:14">
      <c r="A6" s="262" t="s">
        <v>857</v>
      </c>
      <c r="B6" s="55"/>
      <c r="C6" s="260"/>
      <c r="D6" s="260"/>
      <c r="E6" s="260"/>
      <c r="F6" s="260"/>
      <c r="G6" s="261"/>
      <c r="H6" s="262" t="s">
        <v>858</v>
      </c>
      <c r="I6" s="55"/>
      <c r="J6" s="260"/>
      <c r="K6" s="260"/>
      <c r="L6" s="260"/>
      <c r="M6" s="260"/>
      <c r="N6" s="261"/>
    </row>
    <row r="7" s="253" customFormat="1" ht="36.75" customHeight="1" spans="1:14">
      <c r="A7" s="57" t="s">
        <v>859</v>
      </c>
      <c r="B7" s="58"/>
      <c r="C7" s="263"/>
      <c r="D7" s="263"/>
      <c r="E7" s="263"/>
      <c r="F7" s="263"/>
      <c r="G7" s="264"/>
      <c r="H7" s="57" t="s">
        <v>860</v>
      </c>
      <c r="I7" s="58">
        <f>SUM(I8:I10)</f>
        <v>0</v>
      </c>
      <c r="J7" s="263"/>
      <c r="K7" s="263"/>
      <c r="L7" s="263"/>
      <c r="M7" s="263"/>
      <c r="N7" s="264"/>
    </row>
    <row r="8" s="253" customFormat="1" ht="36.75" customHeight="1" spans="1:14">
      <c r="A8" s="59" t="s">
        <v>861</v>
      </c>
      <c r="B8" s="58"/>
      <c r="C8" s="263"/>
      <c r="D8" s="263"/>
      <c r="E8" s="263"/>
      <c r="F8" s="263"/>
      <c r="G8" s="264"/>
      <c r="H8" s="59" t="s">
        <v>861</v>
      </c>
      <c r="I8" s="58"/>
      <c r="J8" s="263"/>
      <c r="K8" s="263"/>
      <c r="L8" s="263"/>
      <c r="M8" s="263"/>
      <c r="N8" s="264"/>
    </row>
    <row r="9" s="253" customFormat="1" ht="36.75" customHeight="1" spans="1:14">
      <c r="A9" s="59" t="s">
        <v>862</v>
      </c>
      <c r="B9" s="58"/>
      <c r="C9" s="263"/>
      <c r="D9" s="263"/>
      <c r="E9" s="263"/>
      <c r="F9" s="263"/>
      <c r="G9" s="264"/>
      <c r="H9" s="59" t="s">
        <v>862</v>
      </c>
      <c r="I9" s="58"/>
      <c r="J9" s="263"/>
      <c r="K9" s="263"/>
      <c r="L9" s="263"/>
      <c r="M9" s="263"/>
      <c r="N9" s="264"/>
    </row>
    <row r="10" s="253" customFormat="1" ht="36.75" customHeight="1" spans="1:14">
      <c r="A10" s="59" t="s">
        <v>863</v>
      </c>
      <c r="B10" s="58"/>
      <c r="C10" s="263"/>
      <c r="D10" s="263"/>
      <c r="E10" s="263"/>
      <c r="F10" s="263"/>
      <c r="G10" s="264"/>
      <c r="H10" s="59" t="s">
        <v>863</v>
      </c>
      <c r="I10" s="58"/>
      <c r="J10" s="263"/>
      <c r="K10" s="263"/>
      <c r="L10" s="263"/>
      <c r="M10" s="263"/>
      <c r="N10" s="264"/>
    </row>
    <row r="11" s="253" customFormat="1" ht="36.75" customHeight="1" spans="1:14">
      <c r="A11" s="57" t="s">
        <v>864</v>
      </c>
      <c r="B11" s="58">
        <f>B12+B13</f>
        <v>0</v>
      </c>
      <c r="C11" s="263"/>
      <c r="D11" s="263"/>
      <c r="E11" s="263"/>
      <c r="F11" s="263"/>
      <c r="G11" s="264"/>
      <c r="H11" s="57" t="s">
        <v>865</v>
      </c>
      <c r="I11" s="58">
        <f>I12+I13</f>
        <v>0</v>
      </c>
      <c r="J11" s="263"/>
      <c r="K11" s="263"/>
      <c r="L11" s="263"/>
      <c r="M11" s="263"/>
      <c r="N11" s="264"/>
    </row>
    <row r="12" s="253" customFormat="1" ht="36.75" customHeight="1" spans="1:14">
      <c r="A12" s="265" t="s">
        <v>866</v>
      </c>
      <c r="B12" s="58"/>
      <c r="C12" s="263"/>
      <c r="D12" s="263"/>
      <c r="E12" s="263"/>
      <c r="F12" s="263"/>
      <c r="G12" s="264"/>
      <c r="H12" s="59" t="s">
        <v>867</v>
      </c>
      <c r="I12" s="58"/>
      <c r="J12" s="263"/>
      <c r="K12" s="263"/>
      <c r="L12" s="263"/>
      <c r="M12" s="263"/>
      <c r="N12" s="264"/>
    </row>
    <row r="13" s="253" customFormat="1" ht="36.75" customHeight="1" spans="1:14">
      <c r="A13" s="59" t="s">
        <v>868</v>
      </c>
      <c r="B13" s="58"/>
      <c r="C13" s="263"/>
      <c r="D13" s="263"/>
      <c r="E13" s="263"/>
      <c r="F13" s="263"/>
      <c r="G13" s="264"/>
      <c r="H13" s="59" t="s">
        <v>868</v>
      </c>
      <c r="I13" s="58"/>
      <c r="J13" s="263"/>
      <c r="K13" s="263"/>
      <c r="L13" s="263"/>
      <c r="M13" s="263"/>
      <c r="N13" s="264"/>
    </row>
    <row r="14" s="253" customFormat="1" ht="36.75" customHeight="1" spans="1:14">
      <c r="A14" s="57" t="s">
        <v>869</v>
      </c>
      <c r="B14" s="58"/>
      <c r="C14" s="263"/>
      <c r="D14" s="263"/>
      <c r="E14" s="263"/>
      <c r="F14" s="263"/>
      <c r="G14" s="264"/>
      <c r="H14" s="57" t="s">
        <v>870</v>
      </c>
      <c r="I14" s="58"/>
      <c r="J14" s="263"/>
      <c r="K14" s="263"/>
      <c r="L14" s="263"/>
      <c r="M14" s="263"/>
      <c r="N14" s="264"/>
    </row>
    <row r="15" s="253" customFormat="1" ht="36.75" customHeight="1" spans="1:14">
      <c r="A15" s="57" t="s">
        <v>871</v>
      </c>
      <c r="B15" s="58"/>
      <c r="C15" s="263"/>
      <c r="D15" s="263"/>
      <c r="E15" s="263"/>
      <c r="F15" s="263"/>
      <c r="G15" s="264"/>
      <c r="H15" s="57" t="s">
        <v>872</v>
      </c>
      <c r="I15" s="58"/>
      <c r="J15" s="263"/>
      <c r="K15" s="263"/>
      <c r="L15" s="263"/>
      <c r="M15" s="263"/>
      <c r="N15" s="264"/>
    </row>
    <row r="16" s="253" customFormat="1" ht="36.75" customHeight="1" spans="1:14">
      <c r="A16" s="266"/>
      <c r="B16" s="267"/>
      <c r="C16" s="267"/>
      <c r="D16" s="267"/>
      <c r="E16" s="267"/>
      <c r="F16" s="267"/>
      <c r="G16" s="267"/>
      <c r="H16" s="268" t="s">
        <v>873</v>
      </c>
      <c r="I16" s="267"/>
      <c r="J16" s="267"/>
      <c r="K16" s="267"/>
      <c r="L16" s="267"/>
      <c r="M16" s="267"/>
      <c r="N16" s="267"/>
    </row>
    <row r="17" s="253" customFormat="1" ht="38.25" customHeight="1" spans="1:13">
      <c r="A17" s="269" t="s">
        <v>874</v>
      </c>
      <c r="B17" s="269"/>
      <c r="C17" s="269"/>
      <c r="D17" s="269"/>
      <c r="E17" s="269"/>
      <c r="F17" s="269"/>
      <c r="G17" s="269"/>
      <c r="H17" s="269"/>
      <c r="I17" s="269"/>
      <c r="J17" s="269"/>
      <c r="K17" s="269"/>
      <c r="L17" s="269"/>
      <c r="M17" s="269"/>
    </row>
    <row r="18" s="253" customFormat="1" spans="1:13">
      <c r="A18" s="269" t="s">
        <v>875</v>
      </c>
      <c r="B18" s="269"/>
      <c r="C18" s="269"/>
      <c r="D18" s="269"/>
      <c r="E18" s="269"/>
      <c r="F18" s="269"/>
      <c r="G18" s="269"/>
      <c r="H18" s="269"/>
      <c r="I18" s="269"/>
      <c r="J18" s="269"/>
      <c r="K18" s="269"/>
      <c r="L18" s="269"/>
      <c r="M18" s="269"/>
    </row>
    <row r="19" s="253" customFormat="1" spans="2:13">
      <c r="B19" s="270"/>
      <c r="C19" s="270"/>
      <c r="D19" s="270"/>
      <c r="E19" s="270"/>
      <c r="F19" s="270"/>
      <c r="I19" s="270"/>
      <c r="J19" s="270"/>
      <c r="K19" s="270"/>
      <c r="L19" s="270"/>
      <c r="M19" s="270"/>
    </row>
  </sheetData>
  <mergeCells count="5">
    <mergeCell ref="A1:N1"/>
    <mergeCell ref="A2:N2"/>
    <mergeCell ref="A3:B3"/>
    <mergeCell ref="A17:M17"/>
    <mergeCell ref="A18:M1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G42"/>
  <sheetViews>
    <sheetView workbookViewId="0">
      <selection activeCell="A1" sqref="A1:F1"/>
    </sheetView>
  </sheetViews>
  <sheetFormatPr defaultColWidth="9" defaultRowHeight="13.5" outlineLevelCol="6"/>
  <cols>
    <col min="1" max="1" width="29.25" style="225" customWidth="1"/>
    <col min="2" max="2" width="12.5" style="226" customWidth="1"/>
    <col min="3" max="3" width="9.75" style="227" customWidth="1"/>
    <col min="4" max="4" width="31.5" style="225" customWidth="1"/>
    <col min="5" max="5" width="13.625" style="225" customWidth="1"/>
    <col min="6" max="6" width="12.375" style="225" customWidth="1"/>
    <col min="7" max="7" width="21.875" style="225" customWidth="1"/>
    <col min="8" max="8" width="15.25" style="225" customWidth="1"/>
    <col min="9" max="16384" width="9" style="225"/>
  </cols>
  <sheetData>
    <row r="1" ht="18" customHeight="1" spans="1:6">
      <c r="A1" s="30" t="s">
        <v>876</v>
      </c>
      <c r="B1" s="30"/>
      <c r="C1" s="30"/>
      <c r="D1" s="30"/>
      <c r="E1" s="30"/>
      <c r="F1" s="30"/>
    </row>
    <row r="2" ht="24" spans="1:6">
      <c r="A2" s="110" t="s">
        <v>877</v>
      </c>
      <c r="B2" s="110"/>
      <c r="C2" s="110"/>
      <c r="D2" s="110"/>
      <c r="E2" s="110"/>
      <c r="F2" s="110"/>
    </row>
    <row r="3" ht="24" spans="1:6">
      <c r="A3" s="228"/>
      <c r="B3" s="229"/>
      <c r="C3" s="230"/>
      <c r="D3" s="228"/>
      <c r="E3" s="231" t="s">
        <v>2</v>
      </c>
      <c r="F3" s="231"/>
    </row>
    <row r="4" ht="18.75" spans="1:6">
      <c r="A4" s="232" t="s">
        <v>3</v>
      </c>
      <c r="B4" s="218" t="s">
        <v>699</v>
      </c>
      <c r="C4" s="233" t="s">
        <v>5</v>
      </c>
      <c r="D4" s="232" t="s">
        <v>66</v>
      </c>
      <c r="E4" s="218" t="s">
        <v>699</v>
      </c>
      <c r="F4" s="234" t="s">
        <v>5</v>
      </c>
    </row>
    <row r="5" ht="18.75" spans="1:6">
      <c r="A5" s="232" t="s">
        <v>67</v>
      </c>
      <c r="B5" s="235">
        <v>952725</v>
      </c>
      <c r="C5" s="236"/>
      <c r="D5" s="237" t="s">
        <v>67</v>
      </c>
      <c r="E5" s="238">
        <v>952725</v>
      </c>
      <c r="F5" s="236"/>
    </row>
    <row r="6" ht="18.75" spans="1:6">
      <c r="A6" s="239" t="s">
        <v>68</v>
      </c>
      <c r="B6" s="235">
        <v>396362</v>
      </c>
      <c r="C6" s="236">
        <v>2</v>
      </c>
      <c r="D6" s="239" t="s">
        <v>69</v>
      </c>
      <c r="E6" s="238">
        <v>785019</v>
      </c>
      <c r="F6" s="236">
        <v>-26.32</v>
      </c>
    </row>
    <row r="7" spans="1:7">
      <c r="A7" s="240" t="s">
        <v>70</v>
      </c>
      <c r="B7" s="235">
        <v>174024</v>
      </c>
      <c r="C7" s="236">
        <v>5.02</v>
      </c>
      <c r="D7" s="147" t="s">
        <v>71</v>
      </c>
      <c r="E7" s="238">
        <v>57074</v>
      </c>
      <c r="F7" s="236">
        <v>23.33</v>
      </c>
      <c r="G7" s="241"/>
    </row>
    <row r="8" spans="1:7">
      <c r="A8" s="242" t="s">
        <v>8</v>
      </c>
      <c r="B8" s="235">
        <v>43445</v>
      </c>
      <c r="C8" s="236">
        <v>5.27</v>
      </c>
      <c r="D8" s="147" t="s">
        <v>72</v>
      </c>
      <c r="E8" s="238">
        <v>0</v>
      </c>
      <c r="F8" s="236"/>
      <c r="G8" s="241"/>
    </row>
    <row r="9" spans="1:7">
      <c r="A9" s="242" t="s">
        <v>9</v>
      </c>
      <c r="B9" s="235">
        <v>10200</v>
      </c>
      <c r="C9" s="236">
        <v>6.68</v>
      </c>
      <c r="D9" s="147" t="s">
        <v>73</v>
      </c>
      <c r="E9" s="238">
        <v>1249</v>
      </c>
      <c r="F9" s="236">
        <v>79.45</v>
      </c>
      <c r="G9" s="241"/>
    </row>
    <row r="10" spans="1:7">
      <c r="A10" s="242" t="s">
        <v>10</v>
      </c>
      <c r="B10" s="235">
        <v>3000</v>
      </c>
      <c r="C10" s="236">
        <v>4.5</v>
      </c>
      <c r="D10" s="147" t="s">
        <v>74</v>
      </c>
      <c r="E10" s="238">
        <v>28351</v>
      </c>
      <c r="F10" s="236">
        <v>-15.77</v>
      </c>
      <c r="G10" s="241"/>
    </row>
    <row r="11" spans="1:7">
      <c r="A11" s="242" t="s">
        <v>11</v>
      </c>
      <c r="B11" s="235">
        <v>1300</v>
      </c>
      <c r="C11" s="236">
        <v>-0.83</v>
      </c>
      <c r="D11" s="147" t="s">
        <v>75</v>
      </c>
      <c r="E11" s="238">
        <v>163970</v>
      </c>
      <c r="F11" s="236">
        <v>5.4</v>
      </c>
      <c r="G11" s="241"/>
    </row>
    <row r="12" spans="1:7">
      <c r="A12" s="242" t="s">
        <v>12</v>
      </c>
      <c r="B12" s="235">
        <v>10500</v>
      </c>
      <c r="C12" s="236">
        <v>4.99</v>
      </c>
      <c r="D12" s="147" t="s">
        <v>76</v>
      </c>
      <c r="E12" s="238">
        <v>9973</v>
      </c>
      <c r="F12" s="236">
        <v>-3.67</v>
      </c>
      <c r="G12" s="241"/>
    </row>
    <row r="13" spans="1:7">
      <c r="A13" s="242" t="s">
        <v>13</v>
      </c>
      <c r="B13" s="235">
        <v>10000</v>
      </c>
      <c r="C13" s="236">
        <v>19.98</v>
      </c>
      <c r="D13" s="147" t="s">
        <v>77</v>
      </c>
      <c r="E13" s="238">
        <v>13854</v>
      </c>
      <c r="F13" s="236">
        <v>-5.88</v>
      </c>
      <c r="G13" s="241"/>
    </row>
    <row r="14" spans="1:7">
      <c r="A14" s="242" t="s">
        <v>14</v>
      </c>
      <c r="B14" s="235">
        <v>2600</v>
      </c>
      <c r="C14" s="236">
        <v>3.65</v>
      </c>
      <c r="D14" s="147" t="s">
        <v>78</v>
      </c>
      <c r="E14" s="238">
        <v>92042</v>
      </c>
      <c r="F14" s="236">
        <v>-1.86</v>
      </c>
      <c r="G14" s="241"/>
    </row>
    <row r="15" spans="1:7">
      <c r="A15" s="242" t="s">
        <v>15</v>
      </c>
      <c r="B15" s="235">
        <v>34500</v>
      </c>
      <c r="C15" s="236">
        <v>-6.12</v>
      </c>
      <c r="D15" s="147" t="s">
        <v>79</v>
      </c>
      <c r="E15" s="238">
        <v>88983</v>
      </c>
      <c r="F15" s="236">
        <v>-0.82</v>
      </c>
      <c r="G15" s="241"/>
    </row>
    <row r="16" spans="1:7">
      <c r="A16" s="242" t="s">
        <v>16</v>
      </c>
      <c r="B16" s="235">
        <v>14000</v>
      </c>
      <c r="C16" s="236">
        <v>58.21</v>
      </c>
      <c r="D16" s="147" t="s">
        <v>80</v>
      </c>
      <c r="E16" s="238">
        <v>70286</v>
      </c>
      <c r="F16" s="236">
        <v>34</v>
      </c>
      <c r="G16" s="241"/>
    </row>
    <row r="17" spans="1:7">
      <c r="A17" s="242" t="s">
        <v>17</v>
      </c>
      <c r="B17" s="235">
        <v>25416</v>
      </c>
      <c r="C17" s="236">
        <v>-0.58</v>
      </c>
      <c r="D17" s="147" t="s">
        <v>81</v>
      </c>
      <c r="E17" s="238">
        <v>105947</v>
      </c>
      <c r="F17" s="236">
        <v>-76</v>
      </c>
      <c r="G17" s="241"/>
    </row>
    <row r="18" ht="12.75" customHeight="1" spans="1:7">
      <c r="A18" s="242" t="s">
        <v>18</v>
      </c>
      <c r="B18" s="235">
        <v>18963</v>
      </c>
      <c r="C18" s="236">
        <v>2.98</v>
      </c>
      <c r="D18" s="147" t="s">
        <v>82</v>
      </c>
      <c r="E18" s="238">
        <v>53912</v>
      </c>
      <c r="F18" s="236">
        <v>8.63</v>
      </c>
      <c r="G18" s="241"/>
    </row>
    <row r="19" spans="1:7">
      <c r="A19" s="242" t="s">
        <v>19</v>
      </c>
      <c r="B19" s="235">
        <v>100</v>
      </c>
      <c r="C19" s="236">
        <v>13.61</v>
      </c>
      <c r="D19" s="147" t="s">
        <v>83</v>
      </c>
      <c r="E19" s="238">
        <v>23803</v>
      </c>
      <c r="F19" s="236">
        <v>37.5</v>
      </c>
      <c r="G19" s="241"/>
    </row>
    <row r="20" spans="1:7">
      <c r="A20" s="242" t="s">
        <v>20</v>
      </c>
      <c r="B20" s="243"/>
      <c r="C20" s="236"/>
      <c r="D20" s="147" t="s">
        <v>84</v>
      </c>
      <c r="E20" s="238">
        <v>11025</v>
      </c>
      <c r="F20" s="236">
        <v>463.94</v>
      </c>
      <c r="G20" s="241"/>
    </row>
    <row r="21" spans="1:7">
      <c r="A21" s="240" t="s">
        <v>85</v>
      </c>
      <c r="B21" s="235">
        <v>222338</v>
      </c>
      <c r="C21" s="236">
        <v>-0.24</v>
      </c>
      <c r="D21" s="147" t="s">
        <v>86</v>
      </c>
      <c r="E21" s="238">
        <v>613</v>
      </c>
      <c r="F21" s="236">
        <v>-71.65</v>
      </c>
      <c r="G21" s="241"/>
    </row>
    <row r="22" spans="1:7">
      <c r="A22" s="240" t="s">
        <v>87</v>
      </c>
      <c r="B22" s="235">
        <v>5000</v>
      </c>
      <c r="C22" s="236">
        <v>-6.24</v>
      </c>
      <c r="D22" s="147" t="s">
        <v>88</v>
      </c>
      <c r="E22" s="238">
        <v>0</v>
      </c>
      <c r="F22" s="236"/>
      <c r="G22" s="241"/>
    </row>
    <row r="23" spans="1:7">
      <c r="A23" s="240" t="s">
        <v>89</v>
      </c>
      <c r="B23" s="235">
        <v>18000</v>
      </c>
      <c r="C23" s="236">
        <v>-28.56</v>
      </c>
      <c r="D23" s="147" t="s">
        <v>90</v>
      </c>
      <c r="E23" s="238">
        <v>0</v>
      </c>
      <c r="F23" s="236"/>
      <c r="G23" s="241"/>
    </row>
    <row r="24" spans="1:7">
      <c r="A24" s="240" t="s">
        <v>91</v>
      </c>
      <c r="B24" s="235">
        <v>6000</v>
      </c>
      <c r="C24" s="236">
        <v>-21.98</v>
      </c>
      <c r="D24" s="147" t="s">
        <v>92</v>
      </c>
      <c r="E24" s="238">
        <v>2481</v>
      </c>
      <c r="F24" s="236">
        <v>-77.53</v>
      </c>
      <c r="G24" s="241"/>
    </row>
    <row r="25" spans="1:7">
      <c r="A25" s="182" t="s">
        <v>93</v>
      </c>
      <c r="B25" s="235">
        <v>191038</v>
      </c>
      <c r="C25" s="236">
        <v>16.18</v>
      </c>
      <c r="D25" s="147" t="s">
        <v>94</v>
      </c>
      <c r="E25" s="238">
        <v>19795</v>
      </c>
      <c r="F25" s="236">
        <v>39.26</v>
      </c>
      <c r="G25" s="241"/>
    </row>
    <row r="26" spans="1:7">
      <c r="A26" s="182" t="s">
        <v>95</v>
      </c>
      <c r="B26" s="238">
        <v>1000</v>
      </c>
      <c r="C26" s="236">
        <v>-23.26</v>
      </c>
      <c r="D26" s="147" t="s">
        <v>96</v>
      </c>
      <c r="E26" s="238">
        <v>573</v>
      </c>
      <c r="F26" s="236">
        <v>-45.89</v>
      </c>
      <c r="G26" s="241"/>
    </row>
    <row r="27" spans="1:7">
      <c r="A27" s="182" t="s">
        <v>97</v>
      </c>
      <c r="B27" s="238">
        <v>300</v>
      </c>
      <c r="C27" s="236">
        <v>-63.72</v>
      </c>
      <c r="D27" s="147" t="s">
        <v>98</v>
      </c>
      <c r="E27" s="238">
        <v>9881</v>
      </c>
      <c r="F27" s="236"/>
      <c r="G27" s="241"/>
    </row>
    <row r="28" spans="1:7">
      <c r="A28" s="182" t="s">
        <v>99</v>
      </c>
      <c r="B28" s="238">
        <v>1000</v>
      </c>
      <c r="C28" s="236">
        <v>-94.47</v>
      </c>
      <c r="D28" s="147" t="s">
        <v>100</v>
      </c>
      <c r="E28" s="238">
        <v>13208</v>
      </c>
      <c r="F28" s="236"/>
      <c r="G28" s="241"/>
    </row>
    <row r="29" spans="1:7">
      <c r="A29" s="244"/>
      <c r="B29" s="245"/>
      <c r="C29" s="246"/>
      <c r="D29" s="147" t="s">
        <v>101</v>
      </c>
      <c r="E29" s="238">
        <v>0</v>
      </c>
      <c r="F29" s="236"/>
      <c r="G29" s="241"/>
    </row>
    <row r="30" spans="1:7">
      <c r="A30" s="244"/>
      <c r="B30" s="245"/>
      <c r="C30" s="246"/>
      <c r="D30" s="147" t="s">
        <v>102</v>
      </c>
      <c r="E30" s="238">
        <v>17994</v>
      </c>
      <c r="F30" s="236">
        <v>9.53</v>
      </c>
      <c r="G30" s="241"/>
    </row>
    <row r="31" spans="1:7">
      <c r="A31" s="244"/>
      <c r="B31" s="245"/>
      <c r="C31" s="246"/>
      <c r="D31" s="147" t="s">
        <v>103</v>
      </c>
      <c r="E31" s="238">
        <v>5</v>
      </c>
      <c r="F31" s="236">
        <v>150</v>
      </c>
      <c r="G31" s="241"/>
    </row>
    <row r="32" ht="14.25" spans="1:6">
      <c r="A32" s="244"/>
      <c r="B32" s="245"/>
      <c r="C32" s="246"/>
      <c r="D32" s="147"/>
      <c r="E32" s="247"/>
      <c r="F32" s="248"/>
    </row>
    <row r="33" ht="18.75" spans="1:6">
      <c r="A33" s="239" t="s">
        <v>104</v>
      </c>
      <c r="B33" s="235">
        <v>556363</v>
      </c>
      <c r="C33" s="248"/>
      <c r="D33" s="239" t="s">
        <v>106</v>
      </c>
      <c r="E33" s="235">
        <v>167706</v>
      </c>
      <c r="F33" s="248"/>
    </row>
    <row r="34" ht="14.25" spans="1:6">
      <c r="A34" s="147" t="s">
        <v>107</v>
      </c>
      <c r="B34" s="249">
        <v>256928</v>
      </c>
      <c r="C34" s="248"/>
      <c r="D34" s="147" t="s">
        <v>108</v>
      </c>
      <c r="E34" s="235">
        <v>29000</v>
      </c>
      <c r="F34" s="244"/>
    </row>
    <row r="35" spans="1:6">
      <c r="A35" s="147" t="s">
        <v>109</v>
      </c>
      <c r="B35" s="249">
        <v>487</v>
      </c>
      <c r="C35" s="250"/>
      <c r="D35" s="147" t="s">
        <v>110</v>
      </c>
      <c r="E35" s="235">
        <v>58706</v>
      </c>
      <c r="F35" s="244"/>
    </row>
    <row r="36" spans="1:6">
      <c r="A36" s="147" t="s">
        <v>878</v>
      </c>
      <c r="B36" s="235">
        <v>11041</v>
      </c>
      <c r="C36" s="250"/>
      <c r="D36" s="147" t="s">
        <v>879</v>
      </c>
      <c r="E36" s="238"/>
      <c r="F36" s="244"/>
    </row>
    <row r="37" spans="1:6">
      <c r="A37" s="147" t="s">
        <v>113</v>
      </c>
      <c r="B37" s="249">
        <v>200000</v>
      </c>
      <c r="C37" s="250"/>
      <c r="D37" s="147" t="s">
        <v>112</v>
      </c>
      <c r="E37" s="235">
        <v>80000</v>
      </c>
      <c r="F37" s="147"/>
    </row>
    <row r="38" spans="1:6">
      <c r="A38" s="147" t="s">
        <v>880</v>
      </c>
      <c r="B38" s="251">
        <v>80000</v>
      </c>
      <c r="C38" s="250"/>
      <c r="D38" s="146" t="s">
        <v>114</v>
      </c>
      <c r="E38" s="235">
        <v>80000</v>
      </c>
      <c r="F38" s="147"/>
    </row>
    <row r="39" spans="1:6">
      <c r="A39" s="147" t="s">
        <v>761</v>
      </c>
      <c r="B39" s="249"/>
      <c r="C39" s="250"/>
      <c r="D39" s="146" t="s">
        <v>116</v>
      </c>
      <c r="E39" s="238"/>
      <c r="F39" s="147"/>
    </row>
    <row r="40" spans="1:6">
      <c r="A40" s="147" t="s">
        <v>763</v>
      </c>
      <c r="B40" s="249">
        <v>80000</v>
      </c>
      <c r="C40" s="246"/>
      <c r="D40" s="147" t="s">
        <v>881</v>
      </c>
      <c r="E40" s="251"/>
      <c r="F40" s="147"/>
    </row>
    <row r="41" spans="1:6">
      <c r="A41" s="147" t="s">
        <v>121</v>
      </c>
      <c r="B41" s="249">
        <v>7907</v>
      </c>
      <c r="C41" s="246"/>
      <c r="D41" s="147"/>
      <c r="E41" s="249"/>
      <c r="F41" s="147"/>
    </row>
    <row r="42" ht="53.25" customHeight="1" spans="1:6">
      <c r="A42" s="252" t="s">
        <v>882</v>
      </c>
      <c r="B42" s="184"/>
      <c r="C42" s="184"/>
      <c r="D42" s="184"/>
      <c r="E42" s="184"/>
      <c r="F42" s="184"/>
    </row>
  </sheetData>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scale="82" orientation="landscape"/>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468"/>
  <sheetViews>
    <sheetView workbookViewId="0">
      <selection activeCell="A1" sqref="A1:B1"/>
    </sheetView>
  </sheetViews>
  <sheetFormatPr defaultColWidth="21.5" defaultRowHeight="14.25" outlineLevelCol="1"/>
  <cols>
    <col min="1" max="1" width="50.25" style="215" customWidth="1"/>
    <col min="2" max="2" width="30.625" style="215" customWidth="1"/>
    <col min="3" max="16384" width="21.5" style="215"/>
  </cols>
  <sheetData>
    <row r="1" ht="18.75" spans="1:2">
      <c r="A1" s="30" t="s">
        <v>883</v>
      </c>
      <c r="B1" s="30"/>
    </row>
    <row r="2" s="214" customFormat="1" ht="24" spans="1:2">
      <c r="A2" s="110" t="s">
        <v>884</v>
      </c>
      <c r="B2" s="110"/>
    </row>
    <row r="3" ht="27" customHeight="1" spans="1:2">
      <c r="A3" s="216" t="s">
        <v>2</v>
      </c>
      <c r="B3" s="216"/>
    </row>
    <row r="4" ht="24" customHeight="1" spans="1:2">
      <c r="A4" s="217" t="s">
        <v>125</v>
      </c>
      <c r="B4" s="218" t="s">
        <v>885</v>
      </c>
    </row>
    <row r="5" ht="19.5" customHeight="1" spans="1:2">
      <c r="A5" s="219" t="s">
        <v>886</v>
      </c>
      <c r="B5" s="220">
        <v>785019</v>
      </c>
    </row>
    <row r="6" ht="19.5" customHeight="1" spans="1:2">
      <c r="A6" s="219" t="s">
        <v>71</v>
      </c>
      <c r="B6" s="221">
        <v>57074</v>
      </c>
    </row>
    <row r="7" ht="19.5" customHeight="1" spans="1:2">
      <c r="A7" s="222" t="s">
        <v>128</v>
      </c>
      <c r="B7" s="221">
        <v>2047</v>
      </c>
    </row>
    <row r="8" ht="19.5" customHeight="1" spans="1:2">
      <c r="A8" s="222" t="s">
        <v>887</v>
      </c>
      <c r="B8" s="221">
        <v>1176</v>
      </c>
    </row>
    <row r="9" ht="19.5" customHeight="1" spans="1:2">
      <c r="A9" s="222" t="s">
        <v>888</v>
      </c>
      <c r="B9" s="221">
        <v>15</v>
      </c>
    </row>
    <row r="10" ht="19.5" customHeight="1" spans="1:2">
      <c r="A10" s="222" t="s">
        <v>889</v>
      </c>
      <c r="B10" s="221">
        <v>190</v>
      </c>
    </row>
    <row r="11" ht="19.5" customHeight="1" spans="1:2">
      <c r="A11" s="222" t="s">
        <v>890</v>
      </c>
      <c r="B11" s="221">
        <v>242</v>
      </c>
    </row>
    <row r="12" ht="19.5" customHeight="1" spans="1:2">
      <c r="A12" s="222" t="s">
        <v>891</v>
      </c>
      <c r="B12" s="221">
        <v>115</v>
      </c>
    </row>
    <row r="13" ht="19.5" customHeight="1" spans="1:2">
      <c r="A13" s="222" t="s">
        <v>892</v>
      </c>
      <c r="B13" s="221">
        <v>131</v>
      </c>
    </row>
    <row r="14" ht="19.5" customHeight="1" spans="1:2">
      <c r="A14" s="222" t="s">
        <v>893</v>
      </c>
      <c r="B14" s="221">
        <v>177</v>
      </c>
    </row>
    <row r="15" ht="19.5" customHeight="1" spans="1:2">
      <c r="A15" s="222" t="s">
        <v>135</v>
      </c>
      <c r="B15" s="221">
        <v>1900</v>
      </c>
    </row>
    <row r="16" ht="19.5" customHeight="1" spans="1:2">
      <c r="A16" s="222" t="s">
        <v>887</v>
      </c>
      <c r="B16" s="221">
        <v>1065</v>
      </c>
    </row>
    <row r="17" ht="19.5" customHeight="1" spans="1:2">
      <c r="A17" s="222" t="s">
        <v>888</v>
      </c>
      <c r="B17" s="221">
        <v>115</v>
      </c>
    </row>
    <row r="18" ht="19.5" customHeight="1" spans="1:2">
      <c r="A18" s="222" t="s">
        <v>894</v>
      </c>
      <c r="B18" s="221">
        <v>100</v>
      </c>
    </row>
    <row r="19" ht="19.5" customHeight="1" spans="1:2">
      <c r="A19" s="222" t="s">
        <v>895</v>
      </c>
      <c r="B19" s="221">
        <v>95</v>
      </c>
    </row>
    <row r="20" ht="19.5" customHeight="1" spans="1:2">
      <c r="A20" s="222" t="s">
        <v>896</v>
      </c>
      <c r="B20" s="221">
        <v>205</v>
      </c>
    </row>
    <row r="21" ht="19.5" customHeight="1" spans="1:2">
      <c r="A21" s="222" t="s">
        <v>893</v>
      </c>
      <c r="B21" s="221">
        <v>155</v>
      </c>
    </row>
    <row r="22" ht="19.5" customHeight="1" spans="1:2">
      <c r="A22" s="222" t="s">
        <v>897</v>
      </c>
      <c r="B22" s="221">
        <v>165</v>
      </c>
    </row>
    <row r="23" ht="19.5" customHeight="1" spans="1:2">
      <c r="A23" s="222" t="s">
        <v>898</v>
      </c>
      <c r="B23" s="221">
        <v>11612</v>
      </c>
    </row>
    <row r="24" ht="19.5" customHeight="1" spans="1:2">
      <c r="A24" s="222" t="s">
        <v>887</v>
      </c>
      <c r="B24" s="221">
        <v>2265</v>
      </c>
    </row>
    <row r="25" ht="19.5" customHeight="1" spans="1:2">
      <c r="A25" s="222" t="s">
        <v>888</v>
      </c>
      <c r="B25" s="221">
        <v>1100</v>
      </c>
    </row>
    <row r="26" ht="19.5" customHeight="1" spans="1:2">
      <c r="A26" s="222" t="s">
        <v>899</v>
      </c>
      <c r="B26" s="221">
        <v>3978</v>
      </c>
    </row>
    <row r="27" ht="19.5" customHeight="1" spans="1:2">
      <c r="A27" s="222" t="s">
        <v>900</v>
      </c>
      <c r="B27" s="221">
        <v>247</v>
      </c>
    </row>
    <row r="28" ht="19.5" customHeight="1" spans="1:2">
      <c r="A28" s="222" t="s">
        <v>901</v>
      </c>
      <c r="B28" s="221">
        <v>307</v>
      </c>
    </row>
    <row r="29" ht="19.5" customHeight="1" spans="1:2">
      <c r="A29" s="222" t="s">
        <v>893</v>
      </c>
      <c r="B29" s="221">
        <v>1669</v>
      </c>
    </row>
    <row r="30" ht="19.5" customHeight="1" spans="1:2">
      <c r="A30" s="222" t="s">
        <v>902</v>
      </c>
      <c r="B30" s="221">
        <v>2045</v>
      </c>
    </row>
    <row r="31" ht="19.5" customHeight="1" spans="1:2">
      <c r="A31" s="222" t="s">
        <v>145</v>
      </c>
      <c r="B31" s="221">
        <v>6336</v>
      </c>
    </row>
    <row r="32" ht="19.5" customHeight="1" spans="1:2">
      <c r="A32" s="222" t="s">
        <v>887</v>
      </c>
      <c r="B32" s="221">
        <v>1216</v>
      </c>
    </row>
    <row r="33" ht="19.5" customHeight="1" spans="1:2">
      <c r="A33" s="222" t="s">
        <v>888</v>
      </c>
      <c r="B33" s="221">
        <v>1535</v>
      </c>
    </row>
    <row r="34" ht="19.5" customHeight="1" spans="1:2">
      <c r="A34" s="222" t="s">
        <v>903</v>
      </c>
      <c r="B34" s="221">
        <v>863</v>
      </c>
    </row>
    <row r="35" ht="19.5" customHeight="1" spans="1:2">
      <c r="A35" s="222" t="s">
        <v>904</v>
      </c>
      <c r="B35" s="221">
        <v>42</v>
      </c>
    </row>
    <row r="36" ht="19.5" customHeight="1" spans="1:2">
      <c r="A36" s="222" t="s">
        <v>893</v>
      </c>
      <c r="B36" s="221">
        <v>539</v>
      </c>
    </row>
    <row r="37" ht="19.5" customHeight="1" spans="1:2">
      <c r="A37" s="222" t="s">
        <v>905</v>
      </c>
      <c r="B37" s="221">
        <v>2142</v>
      </c>
    </row>
    <row r="38" ht="19.5" customHeight="1" spans="1:2">
      <c r="A38" s="222" t="s">
        <v>149</v>
      </c>
      <c r="B38" s="221">
        <v>1148</v>
      </c>
    </row>
    <row r="39" ht="19.5" customHeight="1" spans="1:2">
      <c r="A39" s="222" t="s">
        <v>887</v>
      </c>
      <c r="B39" s="221">
        <v>413</v>
      </c>
    </row>
    <row r="40" ht="19.5" customHeight="1" spans="1:2">
      <c r="A40" s="222" t="s">
        <v>906</v>
      </c>
      <c r="B40" s="221">
        <v>630</v>
      </c>
    </row>
    <row r="41" ht="19.5" customHeight="1" spans="1:2">
      <c r="A41" s="222" t="s">
        <v>907</v>
      </c>
      <c r="B41" s="221">
        <v>55</v>
      </c>
    </row>
    <row r="42" ht="19.5" customHeight="1" spans="1:2">
      <c r="A42" s="222" t="s">
        <v>893</v>
      </c>
      <c r="B42" s="221">
        <v>50</v>
      </c>
    </row>
    <row r="43" ht="19.5" customHeight="1" spans="1:2">
      <c r="A43" s="222" t="s">
        <v>153</v>
      </c>
      <c r="B43" s="221">
        <v>5428</v>
      </c>
    </row>
    <row r="44" ht="19.5" customHeight="1" spans="1:2">
      <c r="A44" s="222" t="s">
        <v>887</v>
      </c>
      <c r="B44" s="221">
        <v>2504</v>
      </c>
    </row>
    <row r="45" ht="19.5" customHeight="1" spans="1:2">
      <c r="A45" s="222" t="s">
        <v>888</v>
      </c>
      <c r="B45" s="221">
        <v>131</v>
      </c>
    </row>
    <row r="46" ht="19.5" customHeight="1" spans="1:2">
      <c r="A46" s="222" t="s">
        <v>908</v>
      </c>
      <c r="B46" s="221">
        <v>240</v>
      </c>
    </row>
    <row r="47" ht="19.5" customHeight="1" spans="1:2">
      <c r="A47" s="222" t="s">
        <v>909</v>
      </c>
      <c r="B47" s="221">
        <v>297</v>
      </c>
    </row>
    <row r="48" ht="19.5" customHeight="1" spans="1:2">
      <c r="A48" s="222" t="s">
        <v>910</v>
      </c>
      <c r="B48" s="221">
        <v>1700</v>
      </c>
    </row>
    <row r="49" ht="19.5" customHeight="1" spans="1:2">
      <c r="A49" s="222" t="s">
        <v>893</v>
      </c>
      <c r="B49" s="221">
        <v>355</v>
      </c>
    </row>
    <row r="50" ht="19.5" customHeight="1" spans="1:2">
      <c r="A50" s="222" t="s">
        <v>911</v>
      </c>
      <c r="B50" s="221">
        <v>202</v>
      </c>
    </row>
    <row r="51" ht="19.5" customHeight="1" spans="1:2">
      <c r="A51" s="222" t="s">
        <v>158</v>
      </c>
      <c r="B51" s="221">
        <v>7</v>
      </c>
    </row>
    <row r="52" ht="19.5" customHeight="1" spans="1:2">
      <c r="A52" s="222" t="s">
        <v>888</v>
      </c>
      <c r="B52" s="221">
        <v>7</v>
      </c>
    </row>
    <row r="53" ht="19.5" customHeight="1" spans="1:2">
      <c r="A53" s="222" t="s">
        <v>160</v>
      </c>
      <c r="B53" s="221">
        <v>2077</v>
      </c>
    </row>
    <row r="54" ht="19.5" customHeight="1" spans="1:2">
      <c r="A54" s="222" t="s">
        <v>912</v>
      </c>
      <c r="B54" s="221">
        <v>2077</v>
      </c>
    </row>
    <row r="55" ht="19.5" customHeight="1" spans="1:2">
      <c r="A55" s="222" t="s">
        <v>162</v>
      </c>
      <c r="B55" s="221">
        <v>1040</v>
      </c>
    </row>
    <row r="56" ht="19.5" customHeight="1" spans="1:2">
      <c r="A56" s="222" t="s">
        <v>888</v>
      </c>
      <c r="B56" s="221">
        <v>40</v>
      </c>
    </row>
    <row r="57" ht="19.5" customHeight="1" spans="1:2">
      <c r="A57" s="222" t="s">
        <v>913</v>
      </c>
      <c r="B57" s="221">
        <v>1000</v>
      </c>
    </row>
    <row r="58" ht="19.5" customHeight="1" spans="1:2">
      <c r="A58" s="222" t="s">
        <v>164</v>
      </c>
      <c r="B58" s="221">
        <v>3877</v>
      </c>
    </row>
    <row r="59" ht="19.5" customHeight="1" spans="1:2">
      <c r="A59" s="222" t="s">
        <v>887</v>
      </c>
      <c r="B59" s="221">
        <v>2351</v>
      </c>
    </row>
    <row r="60" ht="19.5" customHeight="1" spans="1:2">
      <c r="A60" s="222" t="s">
        <v>888</v>
      </c>
      <c r="B60" s="221">
        <v>877</v>
      </c>
    </row>
    <row r="61" ht="19.5" customHeight="1" spans="1:2">
      <c r="A61" s="222" t="s">
        <v>893</v>
      </c>
      <c r="B61" s="221">
        <v>253</v>
      </c>
    </row>
    <row r="62" ht="19.5" customHeight="1" spans="1:2">
      <c r="A62" s="222" t="s">
        <v>914</v>
      </c>
      <c r="B62" s="221">
        <v>396</v>
      </c>
    </row>
    <row r="63" ht="19.5" customHeight="1" spans="1:2">
      <c r="A63" s="222" t="s">
        <v>166</v>
      </c>
      <c r="B63" s="221">
        <v>2867</v>
      </c>
    </row>
    <row r="64" ht="19.5" customHeight="1" spans="1:2">
      <c r="A64" s="222" t="s">
        <v>887</v>
      </c>
      <c r="B64" s="221">
        <v>985</v>
      </c>
    </row>
    <row r="65" ht="19.5" customHeight="1" spans="1:2">
      <c r="A65" s="222" t="s">
        <v>888</v>
      </c>
      <c r="B65" s="221">
        <v>69</v>
      </c>
    </row>
    <row r="66" ht="19.5" customHeight="1" spans="1:2">
      <c r="A66" s="222" t="s">
        <v>915</v>
      </c>
      <c r="B66" s="221">
        <v>1500</v>
      </c>
    </row>
    <row r="67" ht="19.5" customHeight="1" spans="1:2">
      <c r="A67" s="222" t="s">
        <v>893</v>
      </c>
      <c r="B67" s="221">
        <v>256</v>
      </c>
    </row>
    <row r="68" ht="19.5" customHeight="1" spans="1:2">
      <c r="A68" s="222" t="s">
        <v>916</v>
      </c>
      <c r="B68" s="221">
        <v>57</v>
      </c>
    </row>
    <row r="69" ht="19.5" customHeight="1" spans="1:2">
      <c r="A69" s="222" t="s">
        <v>171</v>
      </c>
      <c r="B69" s="221">
        <v>115</v>
      </c>
    </row>
    <row r="70" ht="19.5" customHeight="1" spans="1:2">
      <c r="A70" s="222" t="s">
        <v>887</v>
      </c>
      <c r="B70" s="221">
        <v>115</v>
      </c>
    </row>
    <row r="71" ht="19.5" customHeight="1" spans="1:2">
      <c r="A71" s="222" t="s">
        <v>173</v>
      </c>
      <c r="B71" s="221">
        <v>904</v>
      </c>
    </row>
    <row r="72" ht="19.5" customHeight="1" spans="1:2">
      <c r="A72" s="222" t="s">
        <v>887</v>
      </c>
      <c r="B72" s="221">
        <v>344</v>
      </c>
    </row>
    <row r="73" ht="19.5" customHeight="1" spans="1:2">
      <c r="A73" s="222" t="s">
        <v>917</v>
      </c>
      <c r="B73" s="221">
        <v>560</v>
      </c>
    </row>
    <row r="74" ht="19.5" customHeight="1" spans="1:2">
      <c r="A74" s="222" t="s">
        <v>175</v>
      </c>
      <c r="B74" s="221">
        <v>421</v>
      </c>
    </row>
    <row r="75" ht="19.5" customHeight="1" spans="1:2">
      <c r="A75" s="222" t="s">
        <v>887</v>
      </c>
      <c r="B75" s="221">
        <v>252</v>
      </c>
    </row>
    <row r="76" ht="19.5" customHeight="1" spans="1:2">
      <c r="A76" s="222" t="s">
        <v>888</v>
      </c>
      <c r="B76" s="221">
        <v>20</v>
      </c>
    </row>
    <row r="77" ht="19.5" customHeight="1" spans="1:2">
      <c r="A77" s="222" t="s">
        <v>896</v>
      </c>
      <c r="B77" s="221">
        <v>20</v>
      </c>
    </row>
    <row r="78" ht="19.5" customHeight="1" spans="1:2">
      <c r="A78" s="222" t="s">
        <v>893</v>
      </c>
      <c r="B78" s="221">
        <v>64</v>
      </c>
    </row>
    <row r="79" ht="19.5" customHeight="1" spans="1:2">
      <c r="A79" s="222" t="s">
        <v>918</v>
      </c>
      <c r="B79" s="221">
        <v>64</v>
      </c>
    </row>
    <row r="80" ht="19.5" customHeight="1" spans="1:2">
      <c r="A80" s="222" t="s">
        <v>177</v>
      </c>
      <c r="B80" s="221">
        <v>1411</v>
      </c>
    </row>
    <row r="81" ht="19.5" customHeight="1" spans="1:2">
      <c r="A81" s="222" t="s">
        <v>887</v>
      </c>
      <c r="B81" s="221">
        <v>544</v>
      </c>
    </row>
    <row r="82" ht="19.5" customHeight="1" spans="1:2">
      <c r="A82" s="222" t="s">
        <v>888</v>
      </c>
      <c r="B82" s="221">
        <v>168</v>
      </c>
    </row>
    <row r="83" ht="19.5" customHeight="1" spans="1:2">
      <c r="A83" s="222" t="s">
        <v>919</v>
      </c>
      <c r="B83" s="221">
        <v>40</v>
      </c>
    </row>
    <row r="84" ht="19.5" customHeight="1" spans="1:2">
      <c r="A84" s="222" t="s">
        <v>893</v>
      </c>
      <c r="B84" s="221">
        <v>104</v>
      </c>
    </row>
    <row r="85" ht="19.5" customHeight="1" spans="1:2">
      <c r="A85" s="222" t="s">
        <v>920</v>
      </c>
      <c r="B85" s="221">
        <v>554</v>
      </c>
    </row>
    <row r="86" ht="19.5" customHeight="1" spans="1:2">
      <c r="A86" s="222" t="s">
        <v>921</v>
      </c>
      <c r="B86" s="221">
        <v>2987</v>
      </c>
    </row>
    <row r="87" ht="19.5" customHeight="1" spans="1:2">
      <c r="A87" s="222" t="s">
        <v>887</v>
      </c>
      <c r="B87" s="221">
        <v>1064</v>
      </c>
    </row>
    <row r="88" ht="19.5" customHeight="1" spans="1:2">
      <c r="A88" s="222" t="s">
        <v>888</v>
      </c>
      <c r="B88" s="221">
        <v>355</v>
      </c>
    </row>
    <row r="89" ht="19.5" customHeight="1" spans="1:2">
      <c r="A89" s="222" t="s">
        <v>922</v>
      </c>
      <c r="B89" s="221">
        <v>1230</v>
      </c>
    </row>
    <row r="90" ht="19.5" customHeight="1" spans="1:2">
      <c r="A90" s="222" t="s">
        <v>893</v>
      </c>
      <c r="B90" s="221">
        <v>218</v>
      </c>
    </row>
    <row r="91" ht="19.5" customHeight="1" spans="1:2">
      <c r="A91" s="222" t="s">
        <v>923</v>
      </c>
      <c r="B91" s="221">
        <v>120</v>
      </c>
    </row>
    <row r="92" ht="19.5" customHeight="1" spans="1:2">
      <c r="A92" s="222" t="s">
        <v>183</v>
      </c>
      <c r="B92" s="221">
        <v>945</v>
      </c>
    </row>
    <row r="93" ht="19.5" customHeight="1" spans="1:2">
      <c r="A93" s="222" t="s">
        <v>887</v>
      </c>
      <c r="B93" s="221">
        <v>566</v>
      </c>
    </row>
    <row r="94" ht="19.5" customHeight="1" spans="1:2">
      <c r="A94" s="222" t="s">
        <v>888</v>
      </c>
      <c r="B94" s="221">
        <v>193</v>
      </c>
    </row>
    <row r="95" ht="19.5" customHeight="1" spans="1:2">
      <c r="A95" s="222" t="s">
        <v>924</v>
      </c>
      <c r="B95" s="221">
        <v>20</v>
      </c>
    </row>
    <row r="96" ht="19.5" customHeight="1" spans="1:2">
      <c r="A96" s="222" t="s">
        <v>893</v>
      </c>
      <c r="B96" s="221">
        <v>101</v>
      </c>
    </row>
    <row r="97" ht="19.5" customHeight="1" spans="1:2">
      <c r="A97" s="222" t="s">
        <v>925</v>
      </c>
      <c r="B97" s="221">
        <v>66</v>
      </c>
    </row>
    <row r="98" ht="19.5" customHeight="1" spans="1:2">
      <c r="A98" s="222" t="s">
        <v>185</v>
      </c>
      <c r="B98" s="221">
        <v>1808</v>
      </c>
    </row>
    <row r="99" ht="19.5" customHeight="1" spans="1:2">
      <c r="A99" s="222" t="s">
        <v>887</v>
      </c>
      <c r="B99" s="221">
        <v>356</v>
      </c>
    </row>
    <row r="100" ht="19.5" customHeight="1" spans="1:2">
      <c r="A100" s="222" t="s">
        <v>888</v>
      </c>
      <c r="B100" s="221">
        <v>15</v>
      </c>
    </row>
    <row r="101" ht="19.5" customHeight="1" spans="1:2">
      <c r="A101" s="222" t="s">
        <v>926</v>
      </c>
      <c r="B101" s="221">
        <v>215</v>
      </c>
    </row>
    <row r="102" ht="19.5" customHeight="1" spans="1:2">
      <c r="A102" s="222" t="s">
        <v>893</v>
      </c>
      <c r="B102" s="221">
        <v>387</v>
      </c>
    </row>
    <row r="103" ht="19.5" customHeight="1" spans="1:2">
      <c r="A103" s="222" t="s">
        <v>927</v>
      </c>
      <c r="B103" s="221">
        <v>835</v>
      </c>
    </row>
    <row r="104" ht="19.5" customHeight="1" spans="1:2">
      <c r="A104" s="222" t="s">
        <v>187</v>
      </c>
      <c r="B104" s="221">
        <v>599</v>
      </c>
    </row>
    <row r="105" ht="19.5" customHeight="1" spans="1:2">
      <c r="A105" s="222" t="s">
        <v>887</v>
      </c>
      <c r="B105" s="221">
        <v>245</v>
      </c>
    </row>
    <row r="106" ht="19.5" customHeight="1" spans="1:2">
      <c r="A106" s="222" t="s">
        <v>928</v>
      </c>
      <c r="B106" s="221">
        <v>105</v>
      </c>
    </row>
    <row r="107" ht="19.5" customHeight="1" spans="1:2">
      <c r="A107" s="222" t="s">
        <v>893</v>
      </c>
      <c r="B107" s="221">
        <v>159</v>
      </c>
    </row>
    <row r="108" ht="19.5" customHeight="1" spans="1:2">
      <c r="A108" s="222" t="s">
        <v>929</v>
      </c>
      <c r="B108" s="221">
        <v>89</v>
      </c>
    </row>
    <row r="109" ht="19.5" customHeight="1" spans="1:2">
      <c r="A109" s="222" t="s">
        <v>190</v>
      </c>
      <c r="B109" s="221">
        <v>160</v>
      </c>
    </row>
    <row r="110" ht="19.5" customHeight="1" spans="1:2">
      <c r="A110" s="222" t="s">
        <v>887</v>
      </c>
      <c r="B110" s="221">
        <v>100</v>
      </c>
    </row>
    <row r="111" ht="19.5" customHeight="1" spans="1:2">
      <c r="A111" s="222" t="s">
        <v>888</v>
      </c>
      <c r="B111" s="221">
        <v>60</v>
      </c>
    </row>
    <row r="112" ht="19.5" customHeight="1" spans="1:2">
      <c r="A112" s="222" t="s">
        <v>192</v>
      </c>
      <c r="B112" s="221">
        <v>3569</v>
      </c>
    </row>
    <row r="113" ht="19.5" customHeight="1" spans="1:2">
      <c r="A113" s="222" t="s">
        <v>887</v>
      </c>
      <c r="B113" s="221">
        <v>985</v>
      </c>
    </row>
    <row r="114" ht="19.5" customHeight="1" spans="1:2">
      <c r="A114" s="222" t="s">
        <v>888</v>
      </c>
      <c r="B114" s="221">
        <v>932</v>
      </c>
    </row>
    <row r="115" ht="19.5" customHeight="1" spans="1:2">
      <c r="A115" s="222" t="s">
        <v>893</v>
      </c>
      <c r="B115" s="221">
        <v>141</v>
      </c>
    </row>
    <row r="116" ht="19.5" customHeight="1" spans="1:2">
      <c r="A116" s="222" t="s">
        <v>930</v>
      </c>
      <c r="B116" s="221">
        <v>1511</v>
      </c>
    </row>
    <row r="117" ht="19.5" customHeight="1" spans="1:2">
      <c r="A117" s="222" t="s">
        <v>931</v>
      </c>
      <c r="B117" s="221">
        <v>356</v>
      </c>
    </row>
    <row r="118" ht="19.5" customHeight="1" spans="1:2">
      <c r="A118" s="222" t="s">
        <v>887</v>
      </c>
      <c r="B118" s="221">
        <v>80</v>
      </c>
    </row>
    <row r="119" ht="19.5" customHeight="1" spans="1:2">
      <c r="A119" s="222" t="s">
        <v>888</v>
      </c>
      <c r="B119" s="221">
        <v>200</v>
      </c>
    </row>
    <row r="120" ht="19.5" customHeight="1" spans="1:2">
      <c r="A120" s="222" t="s">
        <v>893</v>
      </c>
      <c r="B120" s="221">
        <v>77</v>
      </c>
    </row>
    <row r="121" ht="19.5" customHeight="1" spans="1:2">
      <c r="A121" s="222" t="s">
        <v>197</v>
      </c>
      <c r="B121" s="221">
        <v>5461</v>
      </c>
    </row>
    <row r="122" ht="19.5" customHeight="1" spans="1:2">
      <c r="A122" s="222" t="s">
        <v>932</v>
      </c>
      <c r="B122" s="221">
        <v>5461</v>
      </c>
    </row>
    <row r="123" ht="19.5" customHeight="1" spans="1:2">
      <c r="A123" s="222" t="s">
        <v>933</v>
      </c>
      <c r="B123" s="221">
        <v>1249</v>
      </c>
    </row>
    <row r="124" ht="19.5" customHeight="1" spans="1:2">
      <c r="A124" s="222" t="s">
        <v>200</v>
      </c>
      <c r="B124" s="221">
        <v>1249</v>
      </c>
    </row>
    <row r="125" ht="19.5" customHeight="1" spans="1:2">
      <c r="A125" s="222" t="s">
        <v>934</v>
      </c>
      <c r="B125" s="221">
        <v>152</v>
      </c>
    </row>
    <row r="126" ht="19.5" customHeight="1" spans="1:2">
      <c r="A126" s="222" t="s">
        <v>935</v>
      </c>
      <c r="B126" s="221">
        <v>1097</v>
      </c>
    </row>
    <row r="127" ht="19.5" customHeight="1" spans="1:2">
      <c r="A127" s="222" t="s">
        <v>936</v>
      </c>
      <c r="B127" s="221">
        <v>28351</v>
      </c>
    </row>
    <row r="128" ht="19.5" customHeight="1" spans="1:2">
      <c r="A128" s="222" t="s">
        <v>204</v>
      </c>
      <c r="B128" s="221">
        <v>30</v>
      </c>
    </row>
    <row r="129" ht="19.5" customHeight="1" spans="1:2">
      <c r="A129" s="222" t="s">
        <v>937</v>
      </c>
      <c r="B129" s="221">
        <v>30</v>
      </c>
    </row>
    <row r="130" ht="19.5" customHeight="1" spans="1:2">
      <c r="A130" s="222" t="s">
        <v>206</v>
      </c>
      <c r="B130" s="221">
        <v>25275</v>
      </c>
    </row>
    <row r="131" ht="19.5" customHeight="1" spans="1:2">
      <c r="A131" s="222" t="s">
        <v>887</v>
      </c>
      <c r="B131" s="221">
        <v>15701</v>
      </c>
    </row>
    <row r="132" ht="19.5" customHeight="1" spans="1:2">
      <c r="A132" s="222" t="s">
        <v>909</v>
      </c>
      <c r="B132" s="221">
        <v>1159</v>
      </c>
    </row>
    <row r="133" ht="19.5" customHeight="1" spans="1:2">
      <c r="A133" s="222" t="s">
        <v>938</v>
      </c>
      <c r="B133" s="221">
        <v>6505</v>
      </c>
    </row>
    <row r="134" ht="19.5" customHeight="1" spans="1:2">
      <c r="A134" s="222" t="s">
        <v>939</v>
      </c>
      <c r="B134" s="221">
        <v>416</v>
      </c>
    </row>
    <row r="135" ht="19.5" customHeight="1" spans="1:2">
      <c r="A135" s="222" t="s">
        <v>940</v>
      </c>
      <c r="B135" s="221">
        <v>1493</v>
      </c>
    </row>
    <row r="136" ht="19.5" customHeight="1" spans="1:2">
      <c r="A136" s="222" t="s">
        <v>210</v>
      </c>
      <c r="B136" s="221">
        <v>3046</v>
      </c>
    </row>
    <row r="137" ht="19.5" customHeight="1" spans="1:2">
      <c r="A137" s="222" t="s">
        <v>887</v>
      </c>
      <c r="B137" s="221">
        <v>2017</v>
      </c>
    </row>
    <row r="138" ht="19.5" customHeight="1" spans="1:2">
      <c r="A138" s="222" t="s">
        <v>941</v>
      </c>
      <c r="B138" s="221">
        <v>230</v>
      </c>
    </row>
    <row r="139" ht="19.5" customHeight="1" spans="1:2">
      <c r="A139" s="222" t="s">
        <v>942</v>
      </c>
      <c r="B139" s="221">
        <v>100</v>
      </c>
    </row>
    <row r="140" ht="19.5" customHeight="1" spans="1:2">
      <c r="A140" s="222" t="s">
        <v>943</v>
      </c>
      <c r="B140" s="221">
        <v>176</v>
      </c>
    </row>
    <row r="141" ht="19.5" customHeight="1" spans="1:2">
      <c r="A141" s="222" t="s">
        <v>944</v>
      </c>
      <c r="B141" s="221">
        <v>50</v>
      </c>
    </row>
    <row r="142" ht="19.5" customHeight="1" spans="1:2">
      <c r="A142" s="222" t="s">
        <v>945</v>
      </c>
      <c r="B142" s="221">
        <v>147</v>
      </c>
    </row>
    <row r="143" ht="19.5" customHeight="1" spans="1:2">
      <c r="A143" s="222" t="s">
        <v>946</v>
      </c>
      <c r="B143" s="221">
        <v>40</v>
      </c>
    </row>
    <row r="144" ht="19.5" customHeight="1" spans="1:2">
      <c r="A144" s="222" t="s">
        <v>893</v>
      </c>
      <c r="B144" s="221">
        <v>223</v>
      </c>
    </row>
    <row r="145" ht="19.5" customHeight="1" spans="1:2">
      <c r="A145" s="222" t="s">
        <v>947</v>
      </c>
      <c r="B145" s="221">
        <v>63</v>
      </c>
    </row>
    <row r="146" ht="19.5" customHeight="1" spans="1:2">
      <c r="A146" s="222" t="s">
        <v>948</v>
      </c>
      <c r="B146" s="221">
        <v>163970</v>
      </c>
    </row>
    <row r="147" ht="19.5" customHeight="1" spans="1:2">
      <c r="A147" s="222" t="s">
        <v>217</v>
      </c>
      <c r="B147" s="221">
        <v>7269</v>
      </c>
    </row>
    <row r="148" ht="19.5" customHeight="1" spans="1:2">
      <c r="A148" s="222" t="s">
        <v>887</v>
      </c>
      <c r="B148" s="221">
        <v>2842</v>
      </c>
    </row>
    <row r="149" ht="19.5" customHeight="1" spans="1:2">
      <c r="A149" s="222" t="s">
        <v>888</v>
      </c>
      <c r="B149" s="221">
        <v>3153</v>
      </c>
    </row>
    <row r="150" ht="19.5" customHeight="1" spans="1:2">
      <c r="A150" s="222" t="s">
        <v>949</v>
      </c>
      <c r="B150" s="221">
        <v>1273</v>
      </c>
    </row>
    <row r="151" ht="19.5" customHeight="1" spans="1:2">
      <c r="A151" s="222" t="s">
        <v>219</v>
      </c>
      <c r="B151" s="221">
        <v>145777</v>
      </c>
    </row>
    <row r="152" ht="19.5" customHeight="1" spans="1:2">
      <c r="A152" s="222" t="s">
        <v>950</v>
      </c>
      <c r="B152" s="221">
        <v>6684</v>
      </c>
    </row>
    <row r="153" ht="19.5" customHeight="1" spans="1:2">
      <c r="A153" s="222" t="s">
        <v>951</v>
      </c>
      <c r="B153" s="221">
        <v>66687</v>
      </c>
    </row>
    <row r="154" ht="19.5" customHeight="1" spans="1:2">
      <c r="A154" s="222" t="s">
        <v>952</v>
      </c>
      <c r="B154" s="221">
        <v>49722</v>
      </c>
    </row>
    <row r="155" ht="19.5" customHeight="1" spans="1:2">
      <c r="A155" s="222" t="s">
        <v>953</v>
      </c>
      <c r="B155" s="221">
        <v>21592</v>
      </c>
    </row>
    <row r="156" ht="19.5" customHeight="1" spans="1:2">
      <c r="A156" s="222" t="s">
        <v>954</v>
      </c>
      <c r="B156" s="221">
        <v>1092</v>
      </c>
    </row>
    <row r="157" ht="19.5" customHeight="1" spans="1:2">
      <c r="A157" s="222" t="s">
        <v>226</v>
      </c>
      <c r="B157" s="221">
        <v>4929</v>
      </c>
    </row>
    <row r="158" ht="19.5" customHeight="1" spans="1:2">
      <c r="A158" s="222" t="s">
        <v>955</v>
      </c>
      <c r="B158" s="221">
        <v>4929</v>
      </c>
    </row>
    <row r="159" ht="19.5" customHeight="1" spans="1:2">
      <c r="A159" s="222" t="s">
        <v>956</v>
      </c>
      <c r="B159" s="221">
        <v>326</v>
      </c>
    </row>
    <row r="160" ht="19.5" customHeight="1" spans="1:2">
      <c r="A160" s="222" t="s">
        <v>957</v>
      </c>
      <c r="B160" s="221">
        <v>326</v>
      </c>
    </row>
    <row r="161" ht="19.5" customHeight="1" spans="1:2">
      <c r="A161" s="222" t="s">
        <v>230</v>
      </c>
      <c r="B161" s="221">
        <v>1004</v>
      </c>
    </row>
    <row r="162" ht="19.5" customHeight="1" spans="1:2">
      <c r="A162" s="222" t="s">
        <v>958</v>
      </c>
      <c r="B162" s="221">
        <v>1004</v>
      </c>
    </row>
    <row r="163" ht="19.5" customHeight="1" spans="1:2">
      <c r="A163" s="222" t="s">
        <v>232</v>
      </c>
      <c r="B163" s="221">
        <v>4666</v>
      </c>
    </row>
    <row r="164" ht="19.5" customHeight="1" spans="1:2">
      <c r="A164" s="222" t="s">
        <v>959</v>
      </c>
      <c r="B164" s="221">
        <v>2431</v>
      </c>
    </row>
    <row r="165" ht="19.5" customHeight="1" spans="1:2">
      <c r="A165" s="222" t="s">
        <v>960</v>
      </c>
      <c r="B165" s="221">
        <v>1821</v>
      </c>
    </row>
    <row r="166" ht="19.5" customHeight="1" spans="1:2">
      <c r="A166" s="222" t="s">
        <v>961</v>
      </c>
      <c r="B166" s="221">
        <v>414</v>
      </c>
    </row>
    <row r="167" ht="19.5" customHeight="1" spans="1:2">
      <c r="A167" s="222" t="s">
        <v>962</v>
      </c>
      <c r="B167" s="221">
        <v>9973</v>
      </c>
    </row>
    <row r="168" ht="19.5" customHeight="1" spans="1:2">
      <c r="A168" s="222" t="s">
        <v>247</v>
      </c>
      <c r="B168" s="221">
        <v>520</v>
      </c>
    </row>
    <row r="169" ht="19.5" customHeight="1" spans="1:2">
      <c r="A169" s="222" t="s">
        <v>887</v>
      </c>
      <c r="B169" s="221">
        <v>318</v>
      </c>
    </row>
    <row r="170" ht="19.5" customHeight="1" spans="1:2">
      <c r="A170" s="222" t="s">
        <v>963</v>
      </c>
      <c r="B170" s="221">
        <v>201</v>
      </c>
    </row>
    <row r="171" ht="19.5" customHeight="1" spans="1:2">
      <c r="A171" s="222" t="s">
        <v>251</v>
      </c>
      <c r="B171" s="221">
        <v>100</v>
      </c>
    </row>
    <row r="172" ht="19.5" customHeight="1" spans="1:2">
      <c r="A172" s="222" t="s">
        <v>964</v>
      </c>
      <c r="B172" s="221">
        <v>100</v>
      </c>
    </row>
    <row r="173" ht="19.5" customHeight="1" spans="1:2">
      <c r="A173" s="222" t="s">
        <v>258</v>
      </c>
      <c r="B173" s="221">
        <v>287</v>
      </c>
    </row>
    <row r="174" ht="19.5" customHeight="1" spans="1:2">
      <c r="A174" s="222" t="s">
        <v>965</v>
      </c>
      <c r="B174" s="221">
        <v>287</v>
      </c>
    </row>
    <row r="175" ht="19.5" customHeight="1" spans="1:2">
      <c r="A175" s="222" t="s">
        <v>260</v>
      </c>
      <c r="B175" s="221">
        <v>620</v>
      </c>
    </row>
    <row r="176" ht="19.5" customHeight="1" spans="1:2">
      <c r="A176" s="222" t="s">
        <v>966</v>
      </c>
      <c r="B176" s="221">
        <v>340</v>
      </c>
    </row>
    <row r="177" ht="19.5" customHeight="1" spans="1:2">
      <c r="A177" s="222" t="s">
        <v>967</v>
      </c>
      <c r="B177" s="221">
        <v>5</v>
      </c>
    </row>
    <row r="178" ht="19.5" customHeight="1" spans="1:2">
      <c r="A178" s="222" t="s">
        <v>968</v>
      </c>
      <c r="B178" s="221">
        <v>260</v>
      </c>
    </row>
    <row r="179" ht="19.5" customHeight="1" spans="1:2">
      <c r="A179" s="222" t="s">
        <v>969</v>
      </c>
      <c r="B179" s="221">
        <v>15</v>
      </c>
    </row>
    <row r="180" ht="19.5" customHeight="1" spans="1:2">
      <c r="A180" s="222" t="s">
        <v>265</v>
      </c>
      <c r="B180" s="221">
        <v>110</v>
      </c>
    </row>
    <row r="181" ht="19.5" customHeight="1" spans="1:2">
      <c r="A181" s="222" t="s">
        <v>970</v>
      </c>
      <c r="B181" s="221">
        <v>110</v>
      </c>
    </row>
    <row r="182" ht="19.5" customHeight="1" spans="1:2">
      <c r="A182" s="222" t="s">
        <v>971</v>
      </c>
      <c r="B182" s="221">
        <v>200</v>
      </c>
    </row>
    <row r="183" ht="19.5" customHeight="1" spans="1:2">
      <c r="A183" s="222" t="s">
        <v>972</v>
      </c>
      <c r="B183" s="221">
        <v>200</v>
      </c>
    </row>
    <row r="184" ht="19.5" customHeight="1" spans="1:2">
      <c r="A184" s="222" t="s">
        <v>267</v>
      </c>
      <c r="B184" s="221">
        <v>8136</v>
      </c>
    </row>
    <row r="185" ht="19.5" customHeight="1" spans="1:2">
      <c r="A185" s="222" t="s">
        <v>973</v>
      </c>
      <c r="B185" s="221">
        <v>8136</v>
      </c>
    </row>
    <row r="186" ht="19.5" customHeight="1" spans="1:2">
      <c r="A186" s="222" t="s">
        <v>974</v>
      </c>
      <c r="B186" s="221">
        <v>13854</v>
      </c>
    </row>
    <row r="187" ht="19.5" customHeight="1" spans="1:2">
      <c r="A187" s="222" t="s">
        <v>270</v>
      </c>
      <c r="B187" s="221">
        <v>5791</v>
      </c>
    </row>
    <row r="188" ht="19.5" customHeight="1" spans="1:2">
      <c r="A188" s="222" t="s">
        <v>887</v>
      </c>
      <c r="B188" s="221">
        <v>857</v>
      </c>
    </row>
    <row r="189" ht="19.5" customHeight="1" spans="1:2">
      <c r="A189" s="222" t="s">
        <v>888</v>
      </c>
      <c r="B189" s="221">
        <v>40</v>
      </c>
    </row>
    <row r="190" ht="19.5" customHeight="1" spans="1:2">
      <c r="A190" s="222" t="s">
        <v>975</v>
      </c>
      <c r="B190" s="221">
        <v>325</v>
      </c>
    </row>
    <row r="191" ht="19.5" customHeight="1" spans="1:2">
      <c r="A191" s="222" t="s">
        <v>976</v>
      </c>
      <c r="B191" s="221">
        <v>5</v>
      </c>
    </row>
    <row r="192" ht="19.5" customHeight="1" spans="1:2">
      <c r="A192" s="222" t="s">
        <v>977</v>
      </c>
      <c r="B192" s="221">
        <v>925</v>
      </c>
    </row>
    <row r="193" ht="19.5" customHeight="1" spans="1:2">
      <c r="A193" s="222" t="s">
        <v>978</v>
      </c>
      <c r="B193" s="221">
        <v>25</v>
      </c>
    </row>
    <row r="194" ht="19.5" customHeight="1" spans="1:2">
      <c r="A194" s="222" t="s">
        <v>979</v>
      </c>
      <c r="B194" s="221">
        <v>28</v>
      </c>
    </row>
    <row r="195" ht="19.5" customHeight="1" spans="1:2">
      <c r="A195" s="222" t="s">
        <v>980</v>
      </c>
      <c r="B195" s="221">
        <v>114</v>
      </c>
    </row>
    <row r="196" ht="19.5" customHeight="1" spans="1:2">
      <c r="A196" s="222" t="s">
        <v>981</v>
      </c>
      <c r="B196" s="221">
        <v>400</v>
      </c>
    </row>
    <row r="197" ht="19.5" customHeight="1" spans="1:2">
      <c r="A197" s="222" t="s">
        <v>982</v>
      </c>
      <c r="B197" s="221">
        <v>1087</v>
      </c>
    </row>
    <row r="198" ht="19.5" customHeight="1" spans="1:2">
      <c r="A198" s="222" t="s">
        <v>983</v>
      </c>
      <c r="B198" s="221">
        <v>1985</v>
      </c>
    </row>
    <row r="199" ht="19.5" customHeight="1" spans="1:2">
      <c r="A199" s="222" t="s">
        <v>279</v>
      </c>
      <c r="B199" s="221">
        <v>3873</v>
      </c>
    </row>
    <row r="200" ht="19.5" customHeight="1" spans="1:2">
      <c r="A200" s="222" t="s">
        <v>984</v>
      </c>
      <c r="B200" s="221">
        <v>110</v>
      </c>
    </row>
    <row r="201" ht="19.5" customHeight="1" spans="1:2">
      <c r="A201" s="222" t="s">
        <v>985</v>
      </c>
      <c r="B201" s="221">
        <v>3763</v>
      </c>
    </row>
    <row r="202" ht="19.5" customHeight="1" spans="1:2">
      <c r="A202" s="222" t="s">
        <v>282</v>
      </c>
      <c r="B202" s="221">
        <v>916</v>
      </c>
    </row>
    <row r="203" ht="19.5" customHeight="1" spans="1:2">
      <c r="A203" s="222" t="s">
        <v>888</v>
      </c>
      <c r="B203" s="221">
        <v>10</v>
      </c>
    </row>
    <row r="204" ht="19.5" customHeight="1" spans="1:2">
      <c r="A204" s="222" t="s">
        <v>986</v>
      </c>
      <c r="B204" s="221">
        <v>241</v>
      </c>
    </row>
    <row r="205" ht="19.5" customHeight="1" spans="1:2">
      <c r="A205" s="222" t="s">
        <v>987</v>
      </c>
      <c r="B205" s="221">
        <v>38</v>
      </c>
    </row>
    <row r="206" ht="19.5" customHeight="1" spans="1:2">
      <c r="A206" s="222" t="s">
        <v>988</v>
      </c>
      <c r="B206" s="221">
        <v>55</v>
      </c>
    </row>
    <row r="207" ht="19.5" customHeight="1" spans="1:2">
      <c r="A207" s="222" t="s">
        <v>989</v>
      </c>
      <c r="B207" s="221">
        <v>522</v>
      </c>
    </row>
    <row r="208" ht="19.5" customHeight="1" spans="1:2">
      <c r="A208" s="222" t="s">
        <v>990</v>
      </c>
      <c r="B208" s="221">
        <v>35</v>
      </c>
    </row>
    <row r="209" ht="19.5" customHeight="1" spans="1:2">
      <c r="A209" s="222" t="s">
        <v>991</v>
      </c>
      <c r="B209" s="221">
        <v>15</v>
      </c>
    </row>
    <row r="210" ht="19.5" customHeight="1" spans="1:2">
      <c r="A210" s="222" t="s">
        <v>288</v>
      </c>
      <c r="B210" s="221">
        <v>1197</v>
      </c>
    </row>
    <row r="211" ht="19.5" customHeight="1" spans="1:2">
      <c r="A211" s="222" t="s">
        <v>992</v>
      </c>
      <c r="B211" s="221">
        <v>20</v>
      </c>
    </row>
    <row r="212" ht="19.5" customHeight="1" spans="1:2">
      <c r="A212" s="222" t="s">
        <v>993</v>
      </c>
      <c r="B212" s="221">
        <v>1177</v>
      </c>
    </row>
    <row r="213" ht="19.5" customHeight="1" spans="1:2">
      <c r="A213" s="222" t="s">
        <v>293</v>
      </c>
      <c r="B213" s="221">
        <v>2077</v>
      </c>
    </row>
    <row r="214" ht="19.5" customHeight="1" spans="1:2">
      <c r="A214" s="222" t="s">
        <v>994</v>
      </c>
      <c r="B214" s="221">
        <v>113</v>
      </c>
    </row>
    <row r="215" ht="19.5" customHeight="1" spans="1:2">
      <c r="A215" s="222" t="s">
        <v>995</v>
      </c>
      <c r="B215" s="221">
        <v>1964</v>
      </c>
    </row>
    <row r="216" ht="19.5" customHeight="1" spans="1:2">
      <c r="A216" s="222" t="s">
        <v>996</v>
      </c>
      <c r="B216" s="221">
        <v>92042</v>
      </c>
    </row>
    <row r="217" ht="19.5" customHeight="1" spans="1:2">
      <c r="A217" s="222" t="s">
        <v>299</v>
      </c>
      <c r="B217" s="221">
        <v>3210</v>
      </c>
    </row>
    <row r="218" ht="19.5" customHeight="1" spans="1:2">
      <c r="A218" s="222" t="s">
        <v>887</v>
      </c>
      <c r="B218" s="221">
        <v>2496</v>
      </c>
    </row>
    <row r="219" ht="19.5" customHeight="1" spans="1:2">
      <c r="A219" s="222" t="s">
        <v>888</v>
      </c>
      <c r="B219" s="221">
        <v>187</v>
      </c>
    </row>
    <row r="220" ht="19.5" customHeight="1" spans="1:2">
      <c r="A220" s="222" t="s">
        <v>997</v>
      </c>
      <c r="B220" s="221">
        <v>5</v>
      </c>
    </row>
    <row r="221" ht="19.5" customHeight="1" spans="1:2">
      <c r="A221" s="222" t="s">
        <v>909</v>
      </c>
      <c r="B221" s="221">
        <v>78</v>
      </c>
    </row>
    <row r="222" ht="19.5" customHeight="1" spans="1:2">
      <c r="A222" s="222" t="s">
        <v>998</v>
      </c>
      <c r="B222" s="221">
        <v>216</v>
      </c>
    </row>
    <row r="223" ht="19.5" customHeight="1" spans="1:2">
      <c r="A223" s="222" t="s">
        <v>999</v>
      </c>
      <c r="B223" s="221">
        <v>35</v>
      </c>
    </row>
    <row r="224" ht="19.5" customHeight="1" spans="1:2">
      <c r="A224" s="222" t="s">
        <v>1000</v>
      </c>
      <c r="B224" s="221">
        <v>192</v>
      </c>
    </row>
    <row r="225" ht="19.5" customHeight="1" spans="1:2">
      <c r="A225" s="222" t="s">
        <v>304</v>
      </c>
      <c r="B225" s="221">
        <v>1740</v>
      </c>
    </row>
    <row r="226" ht="19.5" customHeight="1" spans="1:2">
      <c r="A226" s="222" t="s">
        <v>887</v>
      </c>
      <c r="B226" s="221">
        <v>685</v>
      </c>
    </row>
    <row r="227" ht="19.5" customHeight="1" spans="1:2">
      <c r="A227" s="222" t="s">
        <v>888</v>
      </c>
      <c r="B227" s="221">
        <v>89</v>
      </c>
    </row>
    <row r="228" ht="19.5" customHeight="1" spans="1:2">
      <c r="A228" s="222" t="s">
        <v>1001</v>
      </c>
      <c r="B228" s="221">
        <v>177</v>
      </c>
    </row>
    <row r="229" ht="19.5" customHeight="1" spans="1:2">
      <c r="A229" s="222" t="s">
        <v>1002</v>
      </c>
      <c r="B229" s="221">
        <v>389</v>
      </c>
    </row>
    <row r="230" ht="19.5" customHeight="1" spans="1:2">
      <c r="A230" s="222" t="s">
        <v>1003</v>
      </c>
      <c r="B230" s="221">
        <v>214</v>
      </c>
    </row>
    <row r="231" ht="19.5" customHeight="1" spans="1:2">
      <c r="A231" s="222" t="s">
        <v>1004</v>
      </c>
      <c r="B231" s="221">
        <v>187</v>
      </c>
    </row>
    <row r="232" ht="19.5" customHeight="1" spans="1:2">
      <c r="A232" s="222" t="s">
        <v>1005</v>
      </c>
      <c r="B232" s="221">
        <v>37540</v>
      </c>
    </row>
    <row r="233" ht="19.5" customHeight="1" spans="1:2">
      <c r="A233" s="222" t="s">
        <v>1006</v>
      </c>
      <c r="B233" s="221">
        <v>179</v>
      </c>
    </row>
    <row r="234" ht="19.5" customHeight="1" spans="1:2">
      <c r="A234" s="222" t="s">
        <v>1007</v>
      </c>
      <c r="B234" s="221">
        <v>39</v>
      </c>
    </row>
    <row r="235" ht="19.5" customHeight="1" spans="1:2">
      <c r="A235" s="222" t="s">
        <v>1008</v>
      </c>
      <c r="B235" s="221">
        <v>17214</v>
      </c>
    </row>
    <row r="236" ht="19.5" customHeight="1" spans="1:2">
      <c r="A236" s="222" t="s">
        <v>1009</v>
      </c>
      <c r="B236" s="221">
        <v>8607</v>
      </c>
    </row>
    <row r="237" ht="19.5" customHeight="1" spans="1:2">
      <c r="A237" s="222" t="s">
        <v>1010</v>
      </c>
      <c r="B237" s="221">
        <v>11501</v>
      </c>
    </row>
    <row r="238" ht="19.5" customHeight="1" spans="1:2">
      <c r="A238" s="222" t="s">
        <v>315</v>
      </c>
      <c r="B238" s="221">
        <v>400</v>
      </c>
    </row>
    <row r="239" ht="19.5" customHeight="1" spans="1:2">
      <c r="A239" s="222" t="s">
        <v>1011</v>
      </c>
      <c r="B239" s="221">
        <v>400</v>
      </c>
    </row>
    <row r="240" ht="19.5" customHeight="1" spans="1:2">
      <c r="A240" s="222" t="s">
        <v>319</v>
      </c>
      <c r="B240" s="221">
        <v>9447</v>
      </c>
    </row>
    <row r="241" ht="19.5" customHeight="1" spans="1:2">
      <c r="A241" s="222" t="s">
        <v>1012</v>
      </c>
      <c r="B241" s="221">
        <v>168</v>
      </c>
    </row>
    <row r="242" ht="19.5" customHeight="1" spans="1:2">
      <c r="A242" s="222" t="s">
        <v>1013</v>
      </c>
      <c r="B242" s="221">
        <v>2652</v>
      </c>
    </row>
    <row r="243" ht="19.5" customHeight="1" spans="1:2">
      <c r="A243" s="222" t="s">
        <v>1014</v>
      </c>
      <c r="B243" s="221">
        <v>5236</v>
      </c>
    </row>
    <row r="244" ht="19.5" customHeight="1" spans="1:2">
      <c r="A244" s="222" t="s">
        <v>1015</v>
      </c>
      <c r="B244" s="221">
        <v>20</v>
      </c>
    </row>
    <row r="245" ht="19.5" customHeight="1" spans="1:2">
      <c r="A245" s="222" t="s">
        <v>1016</v>
      </c>
      <c r="B245" s="221">
        <v>319</v>
      </c>
    </row>
    <row r="246" ht="19.5" customHeight="1" spans="1:2">
      <c r="A246" s="222" t="s">
        <v>1017</v>
      </c>
      <c r="B246" s="221">
        <v>1053</v>
      </c>
    </row>
    <row r="247" ht="19.5" customHeight="1" spans="1:2">
      <c r="A247" s="222" t="s">
        <v>326</v>
      </c>
      <c r="B247" s="221">
        <v>3768</v>
      </c>
    </row>
    <row r="248" ht="19.5" customHeight="1" spans="1:2">
      <c r="A248" s="222" t="s">
        <v>1018</v>
      </c>
      <c r="B248" s="221">
        <v>3254</v>
      </c>
    </row>
    <row r="249" ht="19.5" customHeight="1" spans="1:2">
      <c r="A249" s="222" t="s">
        <v>1019</v>
      </c>
      <c r="B249" s="221">
        <v>330</v>
      </c>
    </row>
    <row r="250" ht="19.5" customHeight="1" spans="1:2">
      <c r="A250" s="222" t="s">
        <v>1020</v>
      </c>
      <c r="B250" s="221">
        <v>25</v>
      </c>
    </row>
    <row r="251" ht="19.5" customHeight="1" spans="1:2">
      <c r="A251" s="222" t="s">
        <v>1021</v>
      </c>
      <c r="B251" s="221">
        <v>159</v>
      </c>
    </row>
    <row r="252" ht="19.5" customHeight="1" spans="1:2">
      <c r="A252" s="222" t="s">
        <v>332</v>
      </c>
      <c r="B252" s="221">
        <v>4584</v>
      </c>
    </row>
    <row r="253" ht="19.5" customHeight="1" spans="1:2">
      <c r="A253" s="222" t="s">
        <v>1022</v>
      </c>
      <c r="B253" s="221">
        <v>530</v>
      </c>
    </row>
    <row r="254" ht="19.5" customHeight="1" spans="1:2">
      <c r="A254" s="222" t="s">
        <v>1023</v>
      </c>
      <c r="B254" s="221">
        <v>4054</v>
      </c>
    </row>
    <row r="255" ht="19.5" customHeight="1" spans="1:2">
      <c r="A255" s="222" t="s">
        <v>335</v>
      </c>
      <c r="B255" s="221">
        <v>2783</v>
      </c>
    </row>
    <row r="256" ht="19.5" customHeight="1" spans="1:2">
      <c r="A256" s="222" t="s">
        <v>887</v>
      </c>
      <c r="B256" s="221">
        <v>160</v>
      </c>
    </row>
    <row r="257" ht="19.5" customHeight="1" spans="1:2">
      <c r="A257" s="222" t="s">
        <v>1024</v>
      </c>
      <c r="B257" s="221">
        <v>520</v>
      </c>
    </row>
    <row r="258" ht="19.5" customHeight="1" spans="1:2">
      <c r="A258" s="222" t="s">
        <v>1025</v>
      </c>
      <c r="B258" s="221">
        <v>562</v>
      </c>
    </row>
    <row r="259" ht="19.5" customHeight="1" spans="1:2">
      <c r="A259" s="222" t="s">
        <v>1026</v>
      </c>
      <c r="B259" s="221">
        <v>4</v>
      </c>
    </row>
    <row r="260" ht="19.5" customHeight="1" spans="1:2">
      <c r="A260" s="222" t="s">
        <v>1027</v>
      </c>
      <c r="B260" s="221">
        <v>1238</v>
      </c>
    </row>
    <row r="261" ht="19.5" customHeight="1" spans="1:2">
      <c r="A261" s="222" t="s">
        <v>1028</v>
      </c>
      <c r="B261" s="221">
        <v>299</v>
      </c>
    </row>
    <row r="262" ht="19.5" customHeight="1" spans="1:2">
      <c r="A262" s="222" t="s">
        <v>341</v>
      </c>
      <c r="B262" s="221">
        <v>125</v>
      </c>
    </row>
    <row r="263" ht="19.5" customHeight="1" spans="1:2">
      <c r="A263" s="222" t="s">
        <v>887</v>
      </c>
      <c r="B263" s="221">
        <v>81</v>
      </c>
    </row>
    <row r="264" ht="19.5" customHeight="1" spans="1:2">
      <c r="A264" s="222" t="s">
        <v>1029</v>
      </c>
      <c r="B264" s="221">
        <v>44</v>
      </c>
    </row>
    <row r="265" ht="19.5" customHeight="1" spans="1:2">
      <c r="A265" s="222" t="s">
        <v>343</v>
      </c>
      <c r="B265" s="221">
        <v>16700</v>
      </c>
    </row>
    <row r="266" ht="19.5" customHeight="1" spans="1:2">
      <c r="A266" s="222" t="s">
        <v>1030</v>
      </c>
      <c r="B266" s="221">
        <v>3500</v>
      </c>
    </row>
    <row r="267" ht="19.5" customHeight="1" spans="1:2">
      <c r="A267" s="222" t="s">
        <v>1031</v>
      </c>
      <c r="B267" s="221">
        <v>13200</v>
      </c>
    </row>
    <row r="268" ht="19.5" customHeight="1" spans="1:2">
      <c r="A268" s="222" t="s">
        <v>346</v>
      </c>
      <c r="B268" s="221">
        <v>5186</v>
      </c>
    </row>
    <row r="269" ht="19.5" customHeight="1" spans="1:2">
      <c r="A269" s="222" t="s">
        <v>1032</v>
      </c>
      <c r="B269" s="221">
        <v>5076</v>
      </c>
    </row>
    <row r="270" ht="19.5" customHeight="1" spans="1:2">
      <c r="A270" s="222" t="s">
        <v>1033</v>
      </c>
      <c r="B270" s="221">
        <v>110</v>
      </c>
    </row>
    <row r="271" ht="19.5" customHeight="1" spans="1:2">
      <c r="A271" s="222" t="s">
        <v>349</v>
      </c>
      <c r="B271" s="221">
        <v>4663</v>
      </c>
    </row>
    <row r="272" ht="19.5" customHeight="1" spans="1:2">
      <c r="A272" s="222" t="s">
        <v>1034</v>
      </c>
      <c r="B272" s="221">
        <v>36</v>
      </c>
    </row>
    <row r="273" ht="19.5" customHeight="1" spans="1:2">
      <c r="A273" s="222" t="s">
        <v>1035</v>
      </c>
      <c r="B273" s="221">
        <v>4627</v>
      </c>
    </row>
    <row r="274" ht="19.5" customHeight="1" spans="1:2">
      <c r="A274" s="222" t="s">
        <v>352</v>
      </c>
      <c r="B274" s="221">
        <v>259</v>
      </c>
    </row>
    <row r="275" ht="19.5" customHeight="1" spans="1:2">
      <c r="A275" s="222" t="s">
        <v>1036</v>
      </c>
      <c r="B275" s="221">
        <v>259</v>
      </c>
    </row>
    <row r="276" ht="19.5" customHeight="1" spans="1:2">
      <c r="A276" s="222" t="s">
        <v>355</v>
      </c>
      <c r="B276" s="221">
        <v>418</v>
      </c>
    </row>
    <row r="277" ht="19.5" customHeight="1" spans="1:2">
      <c r="A277" s="222" t="s">
        <v>887</v>
      </c>
      <c r="B277" s="221">
        <v>215</v>
      </c>
    </row>
    <row r="278" ht="19.5" customHeight="1" spans="1:2">
      <c r="A278" s="222" t="s">
        <v>888</v>
      </c>
      <c r="B278" s="221">
        <v>30</v>
      </c>
    </row>
    <row r="279" ht="19.5" customHeight="1" spans="1:2">
      <c r="A279" s="222" t="s">
        <v>893</v>
      </c>
      <c r="B279" s="221">
        <v>174</v>
      </c>
    </row>
    <row r="280" ht="19.5" customHeight="1" spans="1:2">
      <c r="A280" s="222" t="s">
        <v>358</v>
      </c>
      <c r="B280" s="221">
        <v>1218</v>
      </c>
    </row>
    <row r="281" ht="19.5" customHeight="1" spans="1:2">
      <c r="A281" s="222" t="s">
        <v>1037</v>
      </c>
      <c r="B281" s="221">
        <v>1218</v>
      </c>
    </row>
    <row r="282" ht="19.5" customHeight="1" spans="1:2">
      <c r="A282" s="222" t="s">
        <v>1038</v>
      </c>
      <c r="B282" s="221">
        <v>88983</v>
      </c>
    </row>
    <row r="283" ht="19.5" customHeight="1" spans="1:2">
      <c r="A283" s="222" t="s">
        <v>361</v>
      </c>
      <c r="B283" s="221">
        <v>1174</v>
      </c>
    </row>
    <row r="284" ht="19.5" customHeight="1" spans="1:2">
      <c r="A284" s="222" t="s">
        <v>887</v>
      </c>
      <c r="B284" s="221">
        <v>783</v>
      </c>
    </row>
    <row r="285" ht="19.5" customHeight="1" spans="1:2">
      <c r="A285" s="222" t="s">
        <v>888</v>
      </c>
      <c r="B285" s="221">
        <v>18</v>
      </c>
    </row>
    <row r="286" ht="19.5" customHeight="1" spans="1:2">
      <c r="A286" s="222" t="s">
        <v>1039</v>
      </c>
      <c r="B286" s="221">
        <v>374</v>
      </c>
    </row>
    <row r="287" ht="19.5" customHeight="1" spans="1:2">
      <c r="A287" s="222" t="s">
        <v>363</v>
      </c>
      <c r="B287" s="221">
        <v>882</v>
      </c>
    </row>
    <row r="288" ht="19.5" customHeight="1" spans="1:2">
      <c r="A288" s="222" t="s">
        <v>1040</v>
      </c>
      <c r="B288" s="221">
        <v>822</v>
      </c>
    </row>
    <row r="289" ht="19.5" customHeight="1" spans="1:2">
      <c r="A289" s="222" t="s">
        <v>1041</v>
      </c>
      <c r="B289" s="221">
        <v>60</v>
      </c>
    </row>
    <row r="290" ht="19.5" customHeight="1" spans="1:2">
      <c r="A290" s="222" t="s">
        <v>367</v>
      </c>
      <c r="B290" s="221">
        <v>11154</v>
      </c>
    </row>
    <row r="291" ht="19.5" customHeight="1" spans="1:2">
      <c r="A291" s="222" t="s">
        <v>1042</v>
      </c>
      <c r="B291" s="221">
        <v>10265</v>
      </c>
    </row>
    <row r="292" ht="19.5" customHeight="1" spans="1:2">
      <c r="A292" s="222" t="s">
        <v>1043</v>
      </c>
      <c r="B292" s="221">
        <v>889</v>
      </c>
    </row>
    <row r="293" ht="19.5" customHeight="1" spans="1:2">
      <c r="A293" s="222" t="s">
        <v>370</v>
      </c>
      <c r="B293" s="221">
        <v>7662</v>
      </c>
    </row>
    <row r="294" ht="19.5" customHeight="1" spans="1:2">
      <c r="A294" s="222" t="s">
        <v>1044</v>
      </c>
      <c r="B294" s="221">
        <v>1192</v>
      </c>
    </row>
    <row r="295" ht="19.5" customHeight="1" spans="1:2">
      <c r="A295" s="222" t="s">
        <v>1045</v>
      </c>
      <c r="B295" s="221">
        <v>591</v>
      </c>
    </row>
    <row r="296" ht="19.5" customHeight="1" spans="1:2">
      <c r="A296" s="222" t="s">
        <v>1046</v>
      </c>
      <c r="B296" s="221">
        <v>4484</v>
      </c>
    </row>
    <row r="297" ht="19.5" customHeight="1" spans="1:2">
      <c r="A297" s="222" t="s">
        <v>1047</v>
      </c>
      <c r="B297" s="221">
        <v>118</v>
      </c>
    </row>
    <row r="298" ht="19.5" customHeight="1" spans="1:2">
      <c r="A298" s="222" t="s">
        <v>1048</v>
      </c>
      <c r="B298" s="221">
        <v>6</v>
      </c>
    </row>
    <row r="299" ht="19.5" customHeight="1" spans="1:2">
      <c r="A299" s="222" t="s">
        <v>1049</v>
      </c>
      <c r="B299" s="221">
        <v>1270</v>
      </c>
    </row>
    <row r="300" ht="19.5" customHeight="1" spans="1:2">
      <c r="A300" s="222" t="s">
        <v>379</v>
      </c>
      <c r="B300" s="221">
        <v>2643</v>
      </c>
    </row>
    <row r="301" ht="19.5" customHeight="1" spans="1:2">
      <c r="A301" s="222" t="s">
        <v>1050</v>
      </c>
      <c r="B301" s="221">
        <v>389</v>
      </c>
    </row>
    <row r="302" ht="19.5" customHeight="1" spans="1:2">
      <c r="A302" s="222" t="s">
        <v>1051</v>
      </c>
      <c r="B302" s="221">
        <v>2170</v>
      </c>
    </row>
    <row r="303" ht="19.5" customHeight="1" spans="1:2">
      <c r="A303" s="222" t="s">
        <v>1052</v>
      </c>
      <c r="B303" s="221">
        <v>84</v>
      </c>
    </row>
    <row r="304" ht="19.5" customHeight="1" spans="1:2">
      <c r="A304" s="222" t="s">
        <v>382</v>
      </c>
      <c r="B304" s="221">
        <v>12729</v>
      </c>
    </row>
    <row r="305" ht="19.5" customHeight="1" spans="1:2">
      <c r="A305" s="222" t="s">
        <v>1053</v>
      </c>
      <c r="B305" s="221">
        <v>2276</v>
      </c>
    </row>
    <row r="306" ht="19.5" customHeight="1" spans="1:2">
      <c r="A306" s="222" t="s">
        <v>1054</v>
      </c>
      <c r="B306" s="221">
        <v>10048</v>
      </c>
    </row>
    <row r="307" ht="19.5" customHeight="1" spans="1:2">
      <c r="A307" s="222" t="s">
        <v>1055</v>
      </c>
      <c r="B307" s="221">
        <v>400</v>
      </c>
    </row>
    <row r="308" ht="19.5" customHeight="1" spans="1:2">
      <c r="A308" s="222" t="s">
        <v>1056</v>
      </c>
      <c r="B308" s="221">
        <v>6</v>
      </c>
    </row>
    <row r="309" ht="19.5" customHeight="1" spans="1:2">
      <c r="A309" s="222" t="s">
        <v>387</v>
      </c>
      <c r="B309" s="221">
        <v>49165</v>
      </c>
    </row>
    <row r="310" ht="19.5" customHeight="1" spans="1:2">
      <c r="A310" s="222" t="s">
        <v>1057</v>
      </c>
      <c r="B310" s="221">
        <v>49165</v>
      </c>
    </row>
    <row r="311" ht="19.5" customHeight="1" spans="1:2">
      <c r="A311" s="222" t="s">
        <v>390</v>
      </c>
      <c r="B311" s="221">
        <v>2584</v>
      </c>
    </row>
    <row r="312" ht="19.5" customHeight="1" spans="1:2">
      <c r="A312" s="222" t="s">
        <v>1058</v>
      </c>
      <c r="B312" s="221">
        <v>2500</v>
      </c>
    </row>
    <row r="313" ht="19.5" customHeight="1" spans="1:2">
      <c r="A313" s="222" t="s">
        <v>1059</v>
      </c>
      <c r="B313" s="221">
        <v>84</v>
      </c>
    </row>
    <row r="314" ht="19.5" customHeight="1" spans="1:2">
      <c r="A314" s="222" t="s">
        <v>393</v>
      </c>
      <c r="B314" s="221">
        <v>605</v>
      </c>
    </row>
    <row r="315" ht="19.5" customHeight="1" spans="1:2">
      <c r="A315" s="222" t="s">
        <v>1060</v>
      </c>
      <c r="B315" s="221">
        <v>550</v>
      </c>
    </row>
    <row r="316" ht="19.5" customHeight="1" spans="1:2">
      <c r="A316" s="222" t="s">
        <v>1061</v>
      </c>
      <c r="B316" s="221">
        <v>55</v>
      </c>
    </row>
    <row r="317" ht="19.5" customHeight="1" spans="1:2">
      <c r="A317" s="222" t="s">
        <v>395</v>
      </c>
      <c r="B317" s="221">
        <v>252</v>
      </c>
    </row>
    <row r="318" ht="19.5" customHeight="1" spans="1:2">
      <c r="A318" s="222" t="s">
        <v>887</v>
      </c>
      <c r="B318" s="221">
        <v>157</v>
      </c>
    </row>
    <row r="319" ht="19.5" customHeight="1" spans="1:2">
      <c r="A319" s="222" t="s">
        <v>888</v>
      </c>
      <c r="B319" s="221">
        <v>90</v>
      </c>
    </row>
    <row r="320" ht="19.5" customHeight="1" spans="1:2">
      <c r="A320" s="222" t="s">
        <v>909</v>
      </c>
      <c r="B320" s="221">
        <v>5</v>
      </c>
    </row>
    <row r="321" ht="19.5" customHeight="1" spans="1:2">
      <c r="A321" s="222" t="s">
        <v>396</v>
      </c>
      <c r="B321" s="221">
        <v>133</v>
      </c>
    </row>
    <row r="322" ht="19.5" customHeight="1" spans="1:2">
      <c r="A322" s="222" t="s">
        <v>1062</v>
      </c>
      <c r="B322" s="221">
        <v>133</v>
      </c>
    </row>
    <row r="323" ht="19.5" customHeight="1" spans="1:2">
      <c r="A323" s="222" t="s">
        <v>1063</v>
      </c>
      <c r="B323" s="221">
        <v>70286</v>
      </c>
    </row>
    <row r="324" ht="19.5" customHeight="1" spans="1:2">
      <c r="A324" s="222" t="s">
        <v>399</v>
      </c>
      <c r="B324" s="221">
        <v>1754</v>
      </c>
    </row>
    <row r="325" ht="19.5" customHeight="1" spans="1:2">
      <c r="A325" s="222" t="s">
        <v>887</v>
      </c>
      <c r="B325" s="221">
        <v>1506</v>
      </c>
    </row>
    <row r="326" ht="19.5" customHeight="1" spans="1:2">
      <c r="A326" s="222" t="s">
        <v>888</v>
      </c>
      <c r="B326" s="221">
        <v>20</v>
      </c>
    </row>
    <row r="327" ht="19.5" customHeight="1" spans="1:2">
      <c r="A327" s="222" t="s">
        <v>1064</v>
      </c>
      <c r="B327" s="221">
        <v>30</v>
      </c>
    </row>
    <row r="328" ht="19.5" customHeight="1" spans="1:2">
      <c r="A328" s="222" t="s">
        <v>1065</v>
      </c>
      <c r="B328" s="221">
        <v>108</v>
      </c>
    </row>
    <row r="329" ht="19.5" customHeight="1" spans="1:2">
      <c r="A329" s="222" t="s">
        <v>1066</v>
      </c>
      <c r="B329" s="221">
        <v>90</v>
      </c>
    </row>
    <row r="330" ht="19.5" customHeight="1" spans="1:2">
      <c r="A330" s="222" t="s">
        <v>403</v>
      </c>
      <c r="B330" s="221">
        <v>1794</v>
      </c>
    </row>
    <row r="331" ht="19.5" customHeight="1" spans="1:2">
      <c r="A331" s="222" t="s">
        <v>1067</v>
      </c>
      <c r="B331" s="221">
        <v>35</v>
      </c>
    </row>
    <row r="332" ht="19.5" customHeight="1" spans="1:2">
      <c r="A332" s="222" t="s">
        <v>1068</v>
      </c>
      <c r="B332" s="221">
        <v>1759</v>
      </c>
    </row>
    <row r="333" ht="19.5" customHeight="1" spans="1:2">
      <c r="A333" s="222" t="s">
        <v>407</v>
      </c>
      <c r="B333" s="221">
        <v>64844</v>
      </c>
    </row>
    <row r="334" ht="19.5" customHeight="1" spans="1:2">
      <c r="A334" s="222" t="s">
        <v>1069</v>
      </c>
      <c r="B334" s="221">
        <v>42</v>
      </c>
    </row>
    <row r="335" ht="19.5" customHeight="1" spans="1:2">
      <c r="A335" s="222" t="s">
        <v>1070</v>
      </c>
      <c r="B335" s="221">
        <v>64557</v>
      </c>
    </row>
    <row r="336" ht="19.5" customHeight="1" spans="1:2">
      <c r="A336" s="222" t="s">
        <v>1071</v>
      </c>
      <c r="B336" s="221">
        <v>10</v>
      </c>
    </row>
    <row r="337" ht="19.5" customHeight="1" spans="1:2">
      <c r="A337" s="222" t="s">
        <v>1072</v>
      </c>
      <c r="B337" s="221">
        <v>235</v>
      </c>
    </row>
    <row r="338" ht="19.5" customHeight="1" spans="1:2">
      <c r="A338" s="222" t="s">
        <v>413</v>
      </c>
      <c r="B338" s="221">
        <v>729</v>
      </c>
    </row>
    <row r="339" ht="19.5" customHeight="1" spans="1:2">
      <c r="A339" s="222" t="s">
        <v>1073</v>
      </c>
      <c r="B339" s="221">
        <v>729</v>
      </c>
    </row>
    <row r="340" ht="19.5" customHeight="1" spans="1:2">
      <c r="A340" s="222" t="s">
        <v>416</v>
      </c>
      <c r="B340" s="221">
        <v>62</v>
      </c>
    </row>
    <row r="341" ht="19.5" customHeight="1" spans="1:2">
      <c r="A341" s="222" t="s">
        <v>1074</v>
      </c>
      <c r="B341" s="221">
        <v>62</v>
      </c>
    </row>
    <row r="342" ht="19.5" customHeight="1" spans="1:2">
      <c r="A342" s="222" t="s">
        <v>1075</v>
      </c>
      <c r="B342" s="221">
        <v>1042</v>
      </c>
    </row>
    <row r="343" ht="19.5" customHeight="1" spans="1:2">
      <c r="A343" s="222" t="s">
        <v>1076</v>
      </c>
      <c r="B343" s="221">
        <v>1020</v>
      </c>
    </row>
    <row r="344" ht="19.5" customHeight="1" spans="1:2">
      <c r="A344" s="222" t="s">
        <v>1077</v>
      </c>
      <c r="B344" s="221">
        <v>22</v>
      </c>
    </row>
    <row r="345" ht="19.5" customHeight="1" spans="1:2">
      <c r="A345" s="222" t="s">
        <v>426</v>
      </c>
      <c r="B345" s="221">
        <v>60</v>
      </c>
    </row>
    <row r="346" ht="19.5" customHeight="1" spans="1:2">
      <c r="A346" s="222" t="s">
        <v>1078</v>
      </c>
      <c r="B346" s="221">
        <v>10</v>
      </c>
    </row>
    <row r="347" ht="19.5" customHeight="1" spans="1:2">
      <c r="A347" s="222" t="s">
        <v>1079</v>
      </c>
      <c r="B347" s="221">
        <v>50</v>
      </c>
    </row>
    <row r="348" ht="19.5" customHeight="1" spans="1:2">
      <c r="A348" s="222" t="s">
        <v>1080</v>
      </c>
      <c r="B348" s="221">
        <v>105947</v>
      </c>
    </row>
    <row r="349" ht="19.5" customHeight="1" spans="1:2">
      <c r="A349" s="222" t="s">
        <v>432</v>
      </c>
      <c r="B349" s="221">
        <v>9030</v>
      </c>
    </row>
    <row r="350" ht="19.5" customHeight="1" spans="1:2">
      <c r="A350" s="222" t="s">
        <v>887</v>
      </c>
      <c r="B350" s="221">
        <v>3135</v>
      </c>
    </row>
    <row r="351" ht="19.5" customHeight="1" spans="1:2">
      <c r="A351" s="222" t="s">
        <v>888</v>
      </c>
      <c r="B351" s="221">
        <v>50</v>
      </c>
    </row>
    <row r="352" ht="19.5" customHeight="1" spans="1:2">
      <c r="A352" s="222" t="s">
        <v>1081</v>
      </c>
      <c r="B352" s="221">
        <v>2022</v>
      </c>
    </row>
    <row r="353" ht="19.5" customHeight="1" spans="1:2">
      <c r="A353" s="222" t="s">
        <v>1082</v>
      </c>
      <c r="B353" s="221">
        <v>1665</v>
      </c>
    </row>
    <row r="354" ht="19.5" customHeight="1" spans="1:2">
      <c r="A354" s="222" t="s">
        <v>1083</v>
      </c>
      <c r="B354" s="221">
        <v>1340</v>
      </c>
    </row>
    <row r="355" ht="19.5" customHeight="1" spans="1:2">
      <c r="A355" s="222" t="s">
        <v>1084</v>
      </c>
      <c r="B355" s="221">
        <v>818</v>
      </c>
    </row>
    <row r="356" ht="19.5" customHeight="1" spans="1:2">
      <c r="A356" s="222" t="s">
        <v>437</v>
      </c>
      <c r="B356" s="221">
        <v>1351</v>
      </c>
    </row>
    <row r="357" ht="19.5" customHeight="1" spans="1:2">
      <c r="A357" s="222" t="s">
        <v>1085</v>
      </c>
      <c r="B357" s="221">
        <v>1351</v>
      </c>
    </row>
    <row r="358" ht="19.5" customHeight="1" spans="1:2">
      <c r="A358" s="222" t="s">
        <v>439</v>
      </c>
      <c r="B358" s="221">
        <v>25215</v>
      </c>
    </row>
    <row r="359" ht="19.5" customHeight="1" spans="1:2">
      <c r="A359" s="222" t="s">
        <v>1086</v>
      </c>
      <c r="B359" s="221">
        <v>6000</v>
      </c>
    </row>
    <row r="360" ht="19.5" customHeight="1" spans="1:2">
      <c r="A360" s="222" t="s">
        <v>1087</v>
      </c>
      <c r="B360" s="221">
        <v>19215</v>
      </c>
    </row>
    <row r="361" ht="19.5" customHeight="1" spans="1:2">
      <c r="A361" s="222" t="s">
        <v>442</v>
      </c>
      <c r="B361" s="221">
        <v>22671</v>
      </c>
    </row>
    <row r="362" ht="19.5" customHeight="1" spans="1:2">
      <c r="A362" s="222" t="s">
        <v>1088</v>
      </c>
      <c r="B362" s="221">
        <v>22671</v>
      </c>
    </row>
    <row r="363" ht="19.5" customHeight="1" spans="1:2">
      <c r="A363" s="222" t="s">
        <v>444</v>
      </c>
      <c r="B363" s="221">
        <v>1378</v>
      </c>
    </row>
    <row r="364" ht="19.5" customHeight="1" spans="1:2">
      <c r="A364" s="222" t="s">
        <v>1089</v>
      </c>
      <c r="B364" s="221">
        <v>1378</v>
      </c>
    </row>
    <row r="365" ht="19.5" customHeight="1" spans="1:2">
      <c r="A365" s="222" t="s">
        <v>446</v>
      </c>
      <c r="B365" s="221">
        <v>46302</v>
      </c>
    </row>
    <row r="366" ht="19.5" customHeight="1" spans="1:2">
      <c r="A366" s="222" t="s">
        <v>1090</v>
      </c>
      <c r="B366" s="221">
        <v>46302</v>
      </c>
    </row>
    <row r="367" ht="19.5" customHeight="1" spans="1:2">
      <c r="A367" s="222" t="s">
        <v>1091</v>
      </c>
      <c r="B367" s="221">
        <v>53912</v>
      </c>
    </row>
    <row r="368" ht="19.5" customHeight="1" spans="1:2">
      <c r="A368" s="222" t="s">
        <v>1092</v>
      </c>
      <c r="B368" s="221">
        <v>20216</v>
      </c>
    </row>
    <row r="369" ht="19.5" customHeight="1" spans="1:2">
      <c r="A369" s="222" t="s">
        <v>887</v>
      </c>
      <c r="B369" s="221">
        <v>1875</v>
      </c>
    </row>
    <row r="370" ht="19.5" customHeight="1" spans="1:2">
      <c r="A370" s="222" t="s">
        <v>888</v>
      </c>
      <c r="B370" s="221">
        <v>32</v>
      </c>
    </row>
    <row r="371" ht="19.5" customHeight="1" spans="1:2">
      <c r="A371" s="222" t="s">
        <v>893</v>
      </c>
      <c r="B371" s="221">
        <v>2206</v>
      </c>
    </row>
    <row r="372" ht="19.5" customHeight="1" spans="1:2">
      <c r="A372" s="222" t="s">
        <v>1093</v>
      </c>
      <c r="B372" s="221">
        <v>190</v>
      </c>
    </row>
    <row r="373" ht="19.5" customHeight="1" spans="1:2">
      <c r="A373" s="222" t="s">
        <v>1094</v>
      </c>
      <c r="B373" s="221">
        <v>133</v>
      </c>
    </row>
    <row r="374" ht="19.5" customHeight="1" spans="1:2">
      <c r="A374" s="222" t="s">
        <v>1095</v>
      </c>
      <c r="B374" s="221">
        <v>10</v>
      </c>
    </row>
    <row r="375" ht="19.5" customHeight="1" spans="1:2">
      <c r="A375" s="222" t="s">
        <v>1096</v>
      </c>
      <c r="B375" s="221">
        <v>8594</v>
      </c>
    </row>
    <row r="376" ht="19.5" customHeight="1" spans="1:2">
      <c r="A376" s="222" t="s">
        <v>1097</v>
      </c>
      <c r="B376" s="221">
        <v>60</v>
      </c>
    </row>
    <row r="377" ht="19.5" customHeight="1" spans="1:2">
      <c r="A377" s="222" t="s">
        <v>1098</v>
      </c>
      <c r="B377" s="221">
        <v>458</v>
      </c>
    </row>
    <row r="378" ht="19.5" customHeight="1" spans="1:2">
      <c r="A378" s="222" t="s">
        <v>1099</v>
      </c>
      <c r="B378" s="221">
        <v>5692</v>
      </c>
    </row>
    <row r="379" ht="19.5" customHeight="1" spans="1:2">
      <c r="A379" s="222" t="s">
        <v>1100</v>
      </c>
      <c r="B379" s="221">
        <v>966</v>
      </c>
    </row>
    <row r="380" ht="19.5" customHeight="1" spans="1:2">
      <c r="A380" s="222" t="s">
        <v>461</v>
      </c>
      <c r="B380" s="221">
        <v>6506</v>
      </c>
    </row>
    <row r="381" ht="19.5" customHeight="1" spans="1:2">
      <c r="A381" s="222" t="s">
        <v>887</v>
      </c>
      <c r="B381" s="221">
        <v>530</v>
      </c>
    </row>
    <row r="382" ht="19.5" customHeight="1" spans="1:2">
      <c r="A382" s="222" t="s">
        <v>1101</v>
      </c>
      <c r="B382" s="221">
        <v>719</v>
      </c>
    </row>
    <row r="383" ht="19.5" customHeight="1" spans="1:2">
      <c r="A383" s="222" t="s">
        <v>1102</v>
      </c>
      <c r="B383" s="221">
        <v>1610</v>
      </c>
    </row>
    <row r="384" ht="19.5" customHeight="1" spans="1:2">
      <c r="A384" s="222" t="s">
        <v>1103</v>
      </c>
      <c r="B384" s="221">
        <v>3571</v>
      </c>
    </row>
    <row r="385" ht="19.5" customHeight="1" spans="1:2">
      <c r="A385" s="222" t="s">
        <v>1104</v>
      </c>
      <c r="B385" s="221">
        <v>65</v>
      </c>
    </row>
    <row r="386" ht="19.5" customHeight="1" spans="1:2">
      <c r="A386" s="222" t="s">
        <v>1105</v>
      </c>
      <c r="B386" s="221">
        <v>10</v>
      </c>
    </row>
    <row r="387" ht="19.5" customHeight="1" spans="1:2">
      <c r="A387" s="222" t="s">
        <v>472</v>
      </c>
      <c r="B387" s="221">
        <v>12397</v>
      </c>
    </row>
    <row r="388" ht="19.5" customHeight="1" spans="1:2">
      <c r="A388" s="222" t="s">
        <v>887</v>
      </c>
      <c r="B388" s="221">
        <v>746</v>
      </c>
    </row>
    <row r="389" ht="19.5" customHeight="1" spans="1:2">
      <c r="A389" s="222" t="s">
        <v>888</v>
      </c>
      <c r="B389" s="221">
        <v>25</v>
      </c>
    </row>
    <row r="390" ht="19.5" customHeight="1" spans="1:2">
      <c r="A390" s="222" t="s">
        <v>1106</v>
      </c>
      <c r="B390" s="221">
        <v>4</v>
      </c>
    </row>
    <row r="391" ht="19.5" customHeight="1" spans="1:2">
      <c r="A391" s="222" t="s">
        <v>1107</v>
      </c>
      <c r="B391" s="221">
        <v>5027</v>
      </c>
    </row>
    <row r="392" ht="19.5" customHeight="1" spans="1:2">
      <c r="A392" s="222" t="s">
        <v>1108</v>
      </c>
      <c r="B392" s="221">
        <v>3127</v>
      </c>
    </row>
    <row r="393" ht="19.5" customHeight="1" spans="1:2">
      <c r="A393" s="222" t="s">
        <v>1109</v>
      </c>
      <c r="B393" s="221">
        <v>3469</v>
      </c>
    </row>
    <row r="394" ht="19.5" customHeight="1" spans="1:2">
      <c r="A394" s="222" t="s">
        <v>485</v>
      </c>
      <c r="B394" s="221">
        <v>13161</v>
      </c>
    </row>
    <row r="395" ht="19.5" customHeight="1" spans="1:2">
      <c r="A395" s="222" t="s">
        <v>1110</v>
      </c>
      <c r="B395" s="221">
        <v>13161</v>
      </c>
    </row>
    <row r="396" ht="19.5" customHeight="1" spans="1:2">
      <c r="A396" s="222" t="s">
        <v>493</v>
      </c>
      <c r="B396" s="221">
        <v>28</v>
      </c>
    </row>
    <row r="397" ht="19.5" customHeight="1" spans="1:2">
      <c r="A397" s="222" t="s">
        <v>1111</v>
      </c>
      <c r="B397" s="221">
        <v>28</v>
      </c>
    </row>
    <row r="398" ht="19.5" customHeight="1" spans="1:2">
      <c r="A398" s="222" t="s">
        <v>495</v>
      </c>
      <c r="B398" s="221">
        <v>1603</v>
      </c>
    </row>
    <row r="399" ht="19.5" customHeight="1" spans="1:2">
      <c r="A399" s="222" t="s">
        <v>1112</v>
      </c>
      <c r="B399" s="221">
        <v>1461</v>
      </c>
    </row>
    <row r="400" ht="19.5" customHeight="1" spans="1:2">
      <c r="A400" s="222" t="s">
        <v>1113</v>
      </c>
      <c r="B400" s="221">
        <v>142</v>
      </c>
    </row>
    <row r="401" ht="19.5" customHeight="1" spans="1:2">
      <c r="A401" s="222" t="s">
        <v>1114</v>
      </c>
      <c r="B401" s="221">
        <v>23803</v>
      </c>
    </row>
    <row r="402" ht="19.5" customHeight="1" spans="1:2">
      <c r="A402" s="222" t="s">
        <v>499</v>
      </c>
      <c r="B402" s="221">
        <v>18864</v>
      </c>
    </row>
    <row r="403" ht="19.5" customHeight="1" spans="1:2">
      <c r="A403" s="222" t="s">
        <v>887</v>
      </c>
      <c r="B403" s="221">
        <v>1270</v>
      </c>
    </row>
    <row r="404" ht="19.5" customHeight="1" spans="1:2">
      <c r="A404" s="222" t="s">
        <v>888</v>
      </c>
      <c r="B404" s="221">
        <v>42</v>
      </c>
    </row>
    <row r="405" ht="19.5" customHeight="1" spans="1:2">
      <c r="A405" s="222" t="s">
        <v>1115</v>
      </c>
      <c r="B405" s="221">
        <v>13757</v>
      </c>
    </row>
    <row r="406" ht="19.5" customHeight="1" spans="1:2">
      <c r="A406" s="222" t="s">
        <v>1116</v>
      </c>
      <c r="B406" s="221">
        <v>1923</v>
      </c>
    </row>
    <row r="407" ht="19.5" customHeight="1" spans="1:2">
      <c r="A407" s="222" t="s">
        <v>1117</v>
      </c>
      <c r="B407" s="221">
        <v>336</v>
      </c>
    </row>
    <row r="408" ht="19.5" customHeight="1" spans="1:2">
      <c r="A408" s="222" t="s">
        <v>1118</v>
      </c>
      <c r="B408" s="221">
        <v>765</v>
      </c>
    </row>
    <row r="409" ht="19.5" customHeight="1" spans="1:2">
      <c r="A409" s="222" t="s">
        <v>1119</v>
      </c>
      <c r="B409" s="221">
        <v>606</v>
      </c>
    </row>
    <row r="410" ht="19.5" customHeight="1" spans="1:2">
      <c r="A410" s="222" t="s">
        <v>1120</v>
      </c>
      <c r="B410" s="221">
        <v>165</v>
      </c>
    </row>
    <row r="411" ht="19.5" customHeight="1" spans="1:2">
      <c r="A411" s="222" t="s">
        <v>506</v>
      </c>
      <c r="B411" s="221">
        <v>4939</v>
      </c>
    </row>
    <row r="412" ht="19.5" customHeight="1" spans="1:2">
      <c r="A412" s="222" t="s">
        <v>1121</v>
      </c>
      <c r="B412" s="221">
        <v>3500</v>
      </c>
    </row>
    <row r="413" ht="19.5" customHeight="1" spans="1:2">
      <c r="A413" s="222" t="s">
        <v>1122</v>
      </c>
      <c r="B413" s="221">
        <v>1005</v>
      </c>
    </row>
    <row r="414" ht="19.5" customHeight="1" spans="1:2">
      <c r="A414" s="222" t="s">
        <v>1123</v>
      </c>
      <c r="B414" s="221">
        <v>434</v>
      </c>
    </row>
    <row r="415" ht="19.5" customHeight="1" spans="1:2">
      <c r="A415" s="222" t="s">
        <v>1124</v>
      </c>
      <c r="B415" s="221">
        <v>11025</v>
      </c>
    </row>
    <row r="416" ht="19.5" customHeight="1" spans="1:2">
      <c r="A416" s="222" t="s">
        <v>1125</v>
      </c>
      <c r="B416" s="221">
        <v>2500</v>
      </c>
    </row>
    <row r="417" ht="19.5" customHeight="1" spans="1:2">
      <c r="A417" s="222" t="s">
        <v>1126</v>
      </c>
      <c r="B417" s="221">
        <v>2500</v>
      </c>
    </row>
    <row r="418" ht="19.5" customHeight="1" spans="1:2">
      <c r="A418" s="222" t="s">
        <v>519</v>
      </c>
      <c r="B418" s="221">
        <v>295</v>
      </c>
    </row>
    <row r="419" ht="19.5" customHeight="1" spans="1:2">
      <c r="A419" s="222" t="s">
        <v>1127</v>
      </c>
      <c r="B419" s="221">
        <v>295</v>
      </c>
    </row>
    <row r="420" ht="19.5" customHeight="1" spans="1:2">
      <c r="A420" s="222" t="s">
        <v>521</v>
      </c>
      <c r="B420" s="221">
        <v>8230</v>
      </c>
    </row>
    <row r="421" ht="19.5" customHeight="1" spans="1:2">
      <c r="A421" s="222" t="s">
        <v>1128</v>
      </c>
      <c r="B421" s="221">
        <v>700</v>
      </c>
    </row>
    <row r="422" ht="19.5" customHeight="1" spans="1:2">
      <c r="A422" s="222" t="s">
        <v>1129</v>
      </c>
      <c r="B422" s="221">
        <v>7530</v>
      </c>
    </row>
    <row r="423" ht="19.5" customHeight="1" spans="1:2">
      <c r="A423" s="222" t="s">
        <v>1130</v>
      </c>
      <c r="B423" s="221">
        <v>613</v>
      </c>
    </row>
    <row r="424" ht="19.5" customHeight="1" spans="1:2">
      <c r="A424" s="222" t="s">
        <v>525</v>
      </c>
      <c r="B424" s="221">
        <v>443</v>
      </c>
    </row>
    <row r="425" ht="19.5" customHeight="1" spans="1:2">
      <c r="A425" s="222" t="s">
        <v>887</v>
      </c>
      <c r="B425" s="221">
        <v>343</v>
      </c>
    </row>
    <row r="426" ht="19.5" customHeight="1" spans="1:2">
      <c r="A426" s="222" t="s">
        <v>1131</v>
      </c>
      <c r="B426" s="221">
        <v>100</v>
      </c>
    </row>
    <row r="427" ht="19.5" customHeight="1" spans="1:2">
      <c r="A427" s="222" t="s">
        <v>528</v>
      </c>
      <c r="B427" s="221">
        <v>170</v>
      </c>
    </row>
    <row r="428" ht="19.5" customHeight="1" spans="1:2">
      <c r="A428" s="222" t="s">
        <v>1132</v>
      </c>
      <c r="B428" s="221">
        <v>170</v>
      </c>
    </row>
    <row r="429" ht="19.5" customHeight="1" spans="1:2">
      <c r="A429" s="222" t="s">
        <v>1133</v>
      </c>
      <c r="B429" s="221">
        <v>2481</v>
      </c>
    </row>
    <row r="430" ht="19.5" customHeight="1" spans="1:2">
      <c r="A430" s="222" t="s">
        <v>533</v>
      </c>
      <c r="B430" s="221">
        <v>2171</v>
      </c>
    </row>
    <row r="431" ht="19.5" customHeight="1" spans="1:2">
      <c r="A431" s="222" t="s">
        <v>1134</v>
      </c>
      <c r="B431" s="221">
        <v>140</v>
      </c>
    </row>
    <row r="432" ht="19.5" customHeight="1" spans="1:2">
      <c r="A432" s="222" t="s">
        <v>1135</v>
      </c>
      <c r="B432" s="221">
        <v>802</v>
      </c>
    </row>
    <row r="433" ht="19.5" customHeight="1" spans="1:2">
      <c r="A433" s="222" t="s">
        <v>893</v>
      </c>
      <c r="B433" s="221">
        <v>1229</v>
      </c>
    </row>
    <row r="434" ht="19.5" customHeight="1" spans="1:2">
      <c r="A434" s="222" t="s">
        <v>544</v>
      </c>
      <c r="B434" s="221">
        <v>310</v>
      </c>
    </row>
    <row r="435" ht="19.5" customHeight="1" spans="1:2">
      <c r="A435" s="222" t="s">
        <v>1136</v>
      </c>
      <c r="B435" s="221">
        <v>273</v>
      </c>
    </row>
    <row r="436" ht="19.5" customHeight="1" spans="1:2">
      <c r="A436" s="222" t="s">
        <v>1137</v>
      </c>
      <c r="B436" s="221">
        <v>37</v>
      </c>
    </row>
    <row r="437" ht="19.5" customHeight="1" spans="1:2">
      <c r="A437" s="222" t="s">
        <v>1138</v>
      </c>
      <c r="B437" s="221">
        <v>19795</v>
      </c>
    </row>
    <row r="438" ht="19.5" customHeight="1" spans="1:2">
      <c r="A438" s="222" t="s">
        <v>547</v>
      </c>
      <c r="B438" s="221">
        <v>7366</v>
      </c>
    </row>
    <row r="439" ht="19.5" customHeight="1" spans="1:2">
      <c r="A439" s="222" t="s">
        <v>1139</v>
      </c>
      <c r="B439" s="221">
        <v>30</v>
      </c>
    </row>
    <row r="440" ht="19.5" customHeight="1" spans="1:2">
      <c r="A440" s="222" t="s">
        <v>1140</v>
      </c>
      <c r="B440" s="221">
        <v>3812</v>
      </c>
    </row>
    <row r="441" ht="19.5" customHeight="1" spans="1:2">
      <c r="A441" s="222" t="s">
        <v>1141</v>
      </c>
      <c r="B441" s="221">
        <v>1704</v>
      </c>
    </row>
    <row r="442" ht="19.5" customHeight="1" spans="1:2">
      <c r="A442" s="222" t="s">
        <v>1142</v>
      </c>
      <c r="B442" s="221">
        <v>1820</v>
      </c>
    </row>
    <row r="443" ht="19.5" customHeight="1" spans="1:2">
      <c r="A443" s="222" t="s">
        <v>550</v>
      </c>
      <c r="B443" s="221">
        <v>11959</v>
      </c>
    </row>
    <row r="444" ht="19.5" customHeight="1" spans="1:2">
      <c r="A444" s="222" t="s">
        <v>1143</v>
      </c>
      <c r="B444" s="221">
        <v>11959</v>
      </c>
    </row>
    <row r="445" ht="19.5" customHeight="1" spans="1:2">
      <c r="A445" s="222" t="s">
        <v>552</v>
      </c>
      <c r="B445" s="221">
        <v>470</v>
      </c>
    </row>
    <row r="446" ht="19.5" customHeight="1" spans="1:2">
      <c r="A446" s="222" t="s">
        <v>1144</v>
      </c>
      <c r="B446" s="221">
        <v>401</v>
      </c>
    </row>
    <row r="447" ht="19.5" customHeight="1" spans="1:2">
      <c r="A447" s="222" t="s">
        <v>1145</v>
      </c>
      <c r="B447" s="221">
        <v>69</v>
      </c>
    </row>
    <row r="448" ht="19.5" customHeight="1" spans="1:2">
      <c r="A448" s="222" t="s">
        <v>1146</v>
      </c>
      <c r="B448" s="221">
        <v>573</v>
      </c>
    </row>
    <row r="449" ht="19.5" customHeight="1" spans="1:2">
      <c r="A449" s="222" t="s">
        <v>558</v>
      </c>
      <c r="B449" s="221">
        <v>573</v>
      </c>
    </row>
    <row r="450" ht="19.5" customHeight="1" spans="1:2">
      <c r="A450" s="222" t="s">
        <v>1147</v>
      </c>
      <c r="B450" s="221">
        <v>573</v>
      </c>
    </row>
    <row r="451" ht="19.5" customHeight="1" spans="1:2">
      <c r="A451" s="222" t="s">
        <v>1148</v>
      </c>
      <c r="B451" s="221">
        <v>9881</v>
      </c>
    </row>
    <row r="452" ht="19.5" customHeight="1" spans="1:2">
      <c r="A452" s="222" t="s">
        <v>562</v>
      </c>
      <c r="B452" s="221">
        <v>6747</v>
      </c>
    </row>
    <row r="453" ht="19.5" customHeight="1" spans="1:2">
      <c r="A453" s="222" t="s">
        <v>887</v>
      </c>
      <c r="B453" s="221">
        <v>1108</v>
      </c>
    </row>
    <row r="454" ht="19.5" customHeight="1" spans="1:2">
      <c r="A454" s="222" t="s">
        <v>1149</v>
      </c>
      <c r="B454" s="221">
        <v>500</v>
      </c>
    </row>
    <row r="455" ht="19.5" customHeight="1" spans="1:2">
      <c r="A455" s="222" t="s">
        <v>1150</v>
      </c>
      <c r="B455" s="221">
        <v>783</v>
      </c>
    </row>
    <row r="456" ht="19.5" customHeight="1" spans="1:2">
      <c r="A456" s="222" t="s">
        <v>1151</v>
      </c>
      <c r="B456" s="221">
        <v>800</v>
      </c>
    </row>
    <row r="457" ht="19.5" customHeight="1" spans="1:2">
      <c r="A457" s="222" t="s">
        <v>1152</v>
      </c>
      <c r="B457" s="221">
        <v>849</v>
      </c>
    </row>
    <row r="458" ht="19.5" customHeight="1" spans="1:2">
      <c r="A458" s="222" t="s">
        <v>1153</v>
      </c>
      <c r="B458" s="221">
        <v>781</v>
      </c>
    </row>
    <row r="459" ht="19.5" customHeight="1" spans="1:2">
      <c r="A459" s="222" t="s">
        <v>1154</v>
      </c>
      <c r="B459" s="221">
        <v>1925</v>
      </c>
    </row>
    <row r="460" ht="19.5" customHeight="1" spans="1:2">
      <c r="A460" s="222" t="s">
        <v>568</v>
      </c>
      <c r="B460" s="221">
        <v>3134</v>
      </c>
    </row>
    <row r="461" ht="19.5" customHeight="1" spans="1:2">
      <c r="A461" s="222" t="s">
        <v>1155</v>
      </c>
      <c r="B461" s="221">
        <v>3134</v>
      </c>
    </row>
    <row r="462" ht="19.5" customHeight="1" spans="1:2">
      <c r="A462" s="222" t="s">
        <v>1156</v>
      </c>
      <c r="B462" s="221">
        <v>13208</v>
      </c>
    </row>
    <row r="463" ht="19.5" customHeight="1" spans="1:2">
      <c r="A463" s="222" t="s">
        <v>1157</v>
      </c>
      <c r="B463" s="221">
        <v>17994</v>
      </c>
    </row>
    <row r="464" ht="19.5" customHeight="1" spans="1:2">
      <c r="A464" s="222" t="s">
        <v>577</v>
      </c>
      <c r="B464" s="221">
        <v>17994</v>
      </c>
    </row>
    <row r="465" ht="19.5" customHeight="1" spans="1:2">
      <c r="A465" s="222" t="s">
        <v>1158</v>
      </c>
      <c r="B465" s="221">
        <v>17994</v>
      </c>
    </row>
    <row r="466" ht="19.5" customHeight="1" spans="1:2">
      <c r="A466" s="222" t="s">
        <v>1159</v>
      </c>
      <c r="B466" s="221">
        <v>5</v>
      </c>
    </row>
    <row r="467" ht="19.5" customHeight="1" spans="1:2">
      <c r="A467" s="222" t="s">
        <v>580</v>
      </c>
      <c r="B467" s="221">
        <v>5</v>
      </c>
    </row>
    <row r="468" ht="30.75" customHeight="1" spans="1:2">
      <c r="A468" s="223" t="s">
        <v>1160</v>
      </c>
      <c r="B468" s="224"/>
    </row>
  </sheetData>
  <autoFilter ref="A4:C468">
    <extLst/>
  </autoFilter>
  <mergeCells count="4">
    <mergeCell ref="A1:B1"/>
    <mergeCell ref="A2:B2"/>
    <mergeCell ref="A3:B3"/>
    <mergeCell ref="A468:B468"/>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workbookViewId="0">
      <selection activeCell="A1" sqref="A1:D1"/>
    </sheetView>
  </sheetViews>
  <sheetFormatPr defaultColWidth="9" defaultRowHeight="12.75" outlineLevelCol="3"/>
  <cols>
    <col min="1" max="1" width="37" style="199" customWidth="1"/>
    <col min="2" max="4" width="18.125" style="200" customWidth="1"/>
    <col min="5" max="16384" width="9" style="199"/>
  </cols>
  <sheetData>
    <row r="1" ht="20.25" customHeight="1" spans="1:4">
      <c r="A1" s="30" t="s">
        <v>1161</v>
      </c>
      <c r="B1" s="30"/>
      <c r="C1" s="30"/>
      <c r="D1" s="30"/>
    </row>
    <row r="2" ht="29.25" customHeight="1" spans="1:4">
      <c r="A2" s="110" t="s">
        <v>884</v>
      </c>
      <c r="B2" s="110"/>
      <c r="C2" s="110"/>
      <c r="D2" s="110"/>
    </row>
    <row r="3" ht="18" customHeight="1" spans="1:4">
      <c r="A3" s="201" t="s">
        <v>1162</v>
      </c>
      <c r="B3" s="201"/>
      <c r="C3" s="201"/>
      <c r="D3" s="201"/>
    </row>
    <row r="4" ht="21" customHeight="1" spans="1:4">
      <c r="A4" s="202"/>
      <c r="B4" s="202"/>
      <c r="C4" s="202"/>
      <c r="D4" s="203" t="s">
        <v>2</v>
      </c>
    </row>
    <row r="5" s="198" customFormat="1" ht="24" customHeight="1" spans="1:4">
      <c r="A5" s="204" t="s">
        <v>1163</v>
      </c>
      <c r="B5" s="205" t="s">
        <v>1164</v>
      </c>
      <c r="C5" s="205"/>
      <c r="D5" s="205"/>
    </row>
    <row r="6" s="198" customFormat="1" ht="24" customHeight="1" spans="1:4">
      <c r="A6" s="204"/>
      <c r="B6" s="205" t="s">
        <v>1165</v>
      </c>
      <c r="C6" s="205" t="s">
        <v>1166</v>
      </c>
      <c r="D6" s="205" t="s">
        <v>1167</v>
      </c>
    </row>
    <row r="7" ht="24" customHeight="1" spans="1:4">
      <c r="A7" s="204" t="s">
        <v>69</v>
      </c>
      <c r="B7" s="206">
        <v>785019</v>
      </c>
      <c r="C7" s="206">
        <v>273583</v>
      </c>
      <c r="D7" s="206">
        <v>511436</v>
      </c>
    </row>
    <row r="8" ht="20.1" customHeight="1" spans="1:4">
      <c r="A8" s="207" t="s">
        <v>31</v>
      </c>
      <c r="B8" s="208">
        <v>57074</v>
      </c>
      <c r="C8" s="208">
        <v>23096</v>
      </c>
      <c r="D8" s="208">
        <v>33978</v>
      </c>
    </row>
    <row r="9" ht="20.1" customHeight="1" spans="1:4">
      <c r="A9" s="207" t="s">
        <v>32</v>
      </c>
      <c r="B9" s="208">
        <v>0</v>
      </c>
      <c r="C9" s="209">
        <v>0</v>
      </c>
      <c r="D9" s="210">
        <v>0</v>
      </c>
    </row>
    <row r="10" ht="20.1" customHeight="1" spans="1:4">
      <c r="A10" s="207" t="s">
        <v>33</v>
      </c>
      <c r="B10" s="208">
        <v>1249</v>
      </c>
      <c r="C10" s="208">
        <v>0</v>
      </c>
      <c r="D10" s="208">
        <v>1249</v>
      </c>
    </row>
    <row r="11" ht="20.1" customHeight="1" spans="1:4">
      <c r="A11" s="207" t="s">
        <v>34</v>
      </c>
      <c r="B11" s="208">
        <v>28351</v>
      </c>
      <c r="C11" s="208">
        <v>17941</v>
      </c>
      <c r="D11" s="208">
        <v>10410</v>
      </c>
    </row>
    <row r="12" ht="20.1" customHeight="1" spans="1:4">
      <c r="A12" s="207" t="s">
        <v>35</v>
      </c>
      <c r="B12" s="208">
        <v>163971</v>
      </c>
      <c r="C12" s="208">
        <v>127641</v>
      </c>
      <c r="D12" s="208">
        <v>36330</v>
      </c>
    </row>
    <row r="13" ht="20.1" customHeight="1" spans="1:4">
      <c r="A13" s="207" t="s">
        <v>36</v>
      </c>
      <c r="B13" s="208">
        <v>9973</v>
      </c>
      <c r="C13" s="208">
        <v>586</v>
      </c>
      <c r="D13" s="208">
        <v>9387</v>
      </c>
    </row>
    <row r="14" ht="20.1" customHeight="1" spans="1:4">
      <c r="A14" s="211" t="s">
        <v>37</v>
      </c>
      <c r="B14" s="208">
        <v>13855</v>
      </c>
      <c r="C14" s="208">
        <v>5578</v>
      </c>
      <c r="D14" s="208">
        <v>8277</v>
      </c>
    </row>
    <row r="15" ht="20.1" customHeight="1" spans="1:4">
      <c r="A15" s="211" t="s">
        <v>38</v>
      </c>
      <c r="B15" s="208">
        <v>92042</v>
      </c>
      <c r="C15" s="208">
        <v>42153</v>
      </c>
      <c r="D15" s="208">
        <v>49889</v>
      </c>
    </row>
    <row r="16" ht="20.1" customHeight="1" spans="1:4">
      <c r="A16" s="211" t="s">
        <v>39</v>
      </c>
      <c r="B16" s="208">
        <v>88983</v>
      </c>
      <c r="C16" s="208">
        <v>20997</v>
      </c>
      <c r="D16" s="208">
        <v>67986</v>
      </c>
    </row>
    <row r="17" ht="20.1" customHeight="1" spans="1:4">
      <c r="A17" s="211" t="s">
        <v>40</v>
      </c>
      <c r="B17" s="208">
        <v>70285</v>
      </c>
      <c r="C17" s="208">
        <v>2090</v>
      </c>
      <c r="D17" s="208">
        <v>68195</v>
      </c>
    </row>
    <row r="18" ht="20.1" customHeight="1" spans="1:4">
      <c r="A18" s="211" t="s">
        <v>41</v>
      </c>
      <c r="B18" s="208">
        <v>105947</v>
      </c>
      <c r="C18" s="208">
        <v>6586</v>
      </c>
      <c r="D18" s="208">
        <v>99361</v>
      </c>
    </row>
    <row r="19" ht="20.1" customHeight="1" spans="1:4">
      <c r="A19" s="211" t="s">
        <v>42</v>
      </c>
      <c r="B19" s="208">
        <v>53912</v>
      </c>
      <c r="C19" s="208">
        <v>8813</v>
      </c>
      <c r="D19" s="208">
        <v>45099</v>
      </c>
    </row>
    <row r="20" ht="20.1" customHeight="1" spans="1:4">
      <c r="A20" s="211" t="s">
        <v>43</v>
      </c>
      <c r="B20" s="208">
        <v>23803</v>
      </c>
      <c r="C20" s="208">
        <v>3015</v>
      </c>
      <c r="D20" s="208">
        <v>20788</v>
      </c>
    </row>
    <row r="21" ht="20.1" customHeight="1" spans="1:4">
      <c r="A21" s="211" t="s">
        <v>1168</v>
      </c>
      <c r="B21" s="208">
        <v>11025</v>
      </c>
      <c r="C21" s="208">
        <v>0</v>
      </c>
      <c r="D21" s="208">
        <v>11025</v>
      </c>
    </row>
    <row r="22" ht="20.1" customHeight="1" spans="1:4">
      <c r="A22" s="211" t="s">
        <v>45</v>
      </c>
      <c r="B22" s="208">
        <v>613</v>
      </c>
      <c r="C22" s="208">
        <v>343</v>
      </c>
      <c r="D22" s="208">
        <v>270</v>
      </c>
    </row>
    <row r="23" ht="20.1" customHeight="1" spans="1:4">
      <c r="A23" s="211" t="s">
        <v>46</v>
      </c>
      <c r="B23" s="208">
        <v>0</v>
      </c>
      <c r="C23" s="208">
        <v>0</v>
      </c>
      <c r="D23" s="208">
        <v>0</v>
      </c>
    </row>
    <row r="24" ht="20.1" customHeight="1" spans="1:4">
      <c r="A24" s="211" t="s">
        <v>47</v>
      </c>
      <c r="B24" s="208">
        <v>0</v>
      </c>
      <c r="C24" s="208">
        <v>0</v>
      </c>
      <c r="D24" s="208">
        <v>0</v>
      </c>
    </row>
    <row r="25" ht="20.1" customHeight="1" spans="1:4">
      <c r="A25" s="211" t="s">
        <v>48</v>
      </c>
      <c r="B25" s="208">
        <v>2481</v>
      </c>
      <c r="C25" s="208">
        <v>1507</v>
      </c>
      <c r="D25" s="208">
        <v>974</v>
      </c>
    </row>
    <row r="26" ht="20.1" customHeight="1" spans="1:4">
      <c r="A26" s="211" t="s">
        <v>49</v>
      </c>
      <c r="B26" s="208">
        <v>19795</v>
      </c>
      <c r="C26" s="208">
        <v>11959</v>
      </c>
      <c r="D26" s="208">
        <v>7836</v>
      </c>
    </row>
    <row r="27" ht="20.1" customHeight="1" spans="1:4">
      <c r="A27" s="211" t="s">
        <v>50</v>
      </c>
      <c r="B27" s="208">
        <v>573</v>
      </c>
      <c r="C27" s="208">
        <v>0</v>
      </c>
      <c r="D27" s="208">
        <v>573</v>
      </c>
    </row>
    <row r="28" ht="20.1" customHeight="1" spans="1:4">
      <c r="A28" s="211" t="s">
        <v>51</v>
      </c>
      <c r="B28" s="208">
        <v>9881</v>
      </c>
      <c r="C28" s="208">
        <v>1278</v>
      </c>
      <c r="D28" s="208">
        <v>8603</v>
      </c>
    </row>
    <row r="29" ht="20.1" customHeight="1" spans="1:4">
      <c r="A29" s="211" t="s">
        <v>52</v>
      </c>
      <c r="B29" s="208">
        <v>13208</v>
      </c>
      <c r="C29" s="208">
        <v>0</v>
      </c>
      <c r="D29" s="208">
        <v>13208</v>
      </c>
    </row>
    <row r="30" ht="20.1" customHeight="1" spans="1:4">
      <c r="A30" s="211" t="s">
        <v>53</v>
      </c>
      <c r="B30" s="208">
        <v>0</v>
      </c>
      <c r="C30" s="208">
        <v>0</v>
      </c>
      <c r="D30" s="208">
        <v>0</v>
      </c>
    </row>
    <row r="31" ht="20.1" customHeight="1" spans="1:4">
      <c r="A31" s="211" t="s">
        <v>54</v>
      </c>
      <c r="B31" s="208">
        <v>17994</v>
      </c>
      <c r="C31" s="208">
        <v>0</v>
      </c>
      <c r="D31" s="208">
        <v>17994</v>
      </c>
    </row>
    <row r="32" ht="20.1" customHeight="1" spans="1:4">
      <c r="A32" s="211" t="s">
        <v>55</v>
      </c>
      <c r="B32" s="208">
        <v>5</v>
      </c>
      <c r="C32" s="208">
        <v>0</v>
      </c>
      <c r="D32" s="208">
        <v>5</v>
      </c>
    </row>
    <row r="33" ht="52.5" customHeight="1" spans="1:4">
      <c r="A33" s="212" t="s">
        <v>1169</v>
      </c>
      <c r="B33" s="213"/>
      <c r="C33" s="213"/>
      <c r="D33" s="213"/>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30"/>
  <sheetViews>
    <sheetView workbookViewId="0">
      <selection activeCell="A1" sqref="A1:B1"/>
    </sheetView>
  </sheetViews>
  <sheetFormatPr defaultColWidth="21.5" defaultRowHeight="21.95" customHeight="1" outlineLevelCol="2"/>
  <cols>
    <col min="1" max="1" width="34.25" style="186" customWidth="1"/>
    <col min="2" max="2" width="32.5" style="186" customWidth="1"/>
    <col min="3" max="3" width="21.5" style="186"/>
    <col min="4" max="4" width="14" style="186" customWidth="1"/>
    <col min="5" max="5" width="23.875" style="186" customWidth="1"/>
    <col min="6" max="16384" width="21.5" style="186"/>
  </cols>
  <sheetData>
    <row r="1" ht="23.25" customHeight="1" spans="1:2">
      <c r="A1" s="30" t="s">
        <v>1170</v>
      </c>
      <c r="B1" s="30"/>
    </row>
    <row r="2" s="185" customFormat="1" ht="30.75" customHeight="1" spans="1:2">
      <c r="A2" s="110" t="s">
        <v>1171</v>
      </c>
      <c r="B2" s="110"/>
    </row>
    <row r="3" s="185" customFormat="1" ht="21" customHeight="1" spans="1:2">
      <c r="A3" s="187" t="s">
        <v>1172</v>
      </c>
      <c r="B3" s="187"/>
    </row>
    <row r="4" customHeight="1" spans="1:2">
      <c r="A4" s="188"/>
      <c r="B4" s="189" t="s">
        <v>2</v>
      </c>
    </row>
    <row r="5" ht="24" customHeight="1" spans="1:2">
      <c r="A5" s="190" t="s">
        <v>1173</v>
      </c>
      <c r="B5" s="167" t="s">
        <v>1174</v>
      </c>
    </row>
    <row r="6" ht="24" customHeight="1" spans="1:3">
      <c r="A6" s="191" t="s">
        <v>1175</v>
      </c>
      <c r="B6" s="192">
        <v>273583</v>
      </c>
      <c r="C6" s="193"/>
    </row>
    <row r="7" ht="20.1" customHeight="1" spans="1:3">
      <c r="A7" s="194" t="s">
        <v>1176</v>
      </c>
      <c r="B7" s="195">
        <v>46652</v>
      </c>
      <c r="C7" s="193"/>
    </row>
    <row r="8" ht="20.1" customHeight="1" spans="1:3">
      <c r="A8" s="194" t="s">
        <v>1177</v>
      </c>
      <c r="B8" s="194">
        <v>20413</v>
      </c>
      <c r="C8" s="193"/>
    </row>
    <row r="9" ht="20.1" customHeight="1" spans="1:3">
      <c r="A9" s="194" t="s">
        <v>1178</v>
      </c>
      <c r="B9" s="194">
        <v>8672</v>
      </c>
      <c r="C9" s="193"/>
    </row>
    <row r="10" ht="20.1" customHeight="1" spans="1:3">
      <c r="A10" s="194" t="s">
        <v>1179</v>
      </c>
      <c r="B10" s="194">
        <v>2800</v>
      </c>
      <c r="C10" s="193"/>
    </row>
    <row r="11" ht="20.1" customHeight="1" spans="1:3">
      <c r="A11" s="194" t="s">
        <v>1180</v>
      </c>
      <c r="B11" s="194">
        <v>14768</v>
      </c>
      <c r="C11" s="193"/>
    </row>
    <row r="12" ht="20.1" customHeight="1" spans="1:3">
      <c r="A12" s="194" t="s">
        <v>1181</v>
      </c>
      <c r="B12" s="195">
        <v>21385</v>
      </c>
      <c r="C12" s="193"/>
    </row>
    <row r="13" ht="20.1" customHeight="1" spans="1:3">
      <c r="A13" s="194" t="s">
        <v>1182</v>
      </c>
      <c r="B13" s="195">
        <v>9741</v>
      </c>
      <c r="C13" s="193"/>
    </row>
    <row r="14" ht="20.1" customHeight="1" spans="1:3">
      <c r="A14" s="194" t="s">
        <v>1183</v>
      </c>
      <c r="B14" s="195">
        <v>151</v>
      </c>
      <c r="C14" s="193"/>
    </row>
    <row r="15" ht="20.1" customHeight="1" spans="1:3">
      <c r="A15" s="194" t="s">
        <v>1184</v>
      </c>
      <c r="B15" s="195">
        <v>636</v>
      </c>
      <c r="C15" s="193"/>
    </row>
    <row r="16" ht="20.1" customHeight="1" spans="1:3">
      <c r="A16" s="194" t="s">
        <v>1185</v>
      </c>
      <c r="B16" s="195">
        <v>15</v>
      </c>
      <c r="C16" s="193"/>
    </row>
    <row r="17" ht="20.1" customHeight="1" spans="1:3">
      <c r="A17" s="194" t="s">
        <v>1186</v>
      </c>
      <c r="B17" s="195">
        <v>294</v>
      </c>
      <c r="C17" s="193"/>
    </row>
    <row r="18" ht="20.1" customHeight="1" spans="1:3">
      <c r="A18" s="194" t="s">
        <v>1187</v>
      </c>
      <c r="B18" s="195">
        <v>304</v>
      </c>
      <c r="C18" s="193"/>
    </row>
    <row r="19" ht="20.1" customHeight="1" spans="1:3">
      <c r="A19" s="194" t="s">
        <v>1188</v>
      </c>
      <c r="B19" s="195">
        <v>10</v>
      </c>
      <c r="C19" s="193"/>
    </row>
    <row r="20" ht="20.1" customHeight="1" spans="1:3">
      <c r="A20" s="194" t="s">
        <v>1189</v>
      </c>
      <c r="B20" s="195">
        <v>3326</v>
      </c>
      <c r="C20" s="193"/>
    </row>
    <row r="21" ht="20.1" customHeight="1" spans="1:3">
      <c r="A21" s="194" t="s">
        <v>1190</v>
      </c>
      <c r="B21" s="194">
        <v>41</v>
      </c>
      <c r="C21" s="193"/>
    </row>
    <row r="22" ht="20.1" customHeight="1" spans="1:3">
      <c r="A22" s="194" t="s">
        <v>1191</v>
      </c>
      <c r="B22" s="194">
        <v>6866</v>
      </c>
      <c r="C22" s="193"/>
    </row>
    <row r="23" ht="20.1" customHeight="1" spans="1:3">
      <c r="A23" s="194" t="s">
        <v>1192</v>
      </c>
      <c r="B23" s="194">
        <v>192594</v>
      </c>
      <c r="C23" s="193"/>
    </row>
    <row r="24" ht="20.1" customHeight="1" spans="1:3">
      <c r="A24" s="194" t="s">
        <v>1193</v>
      </c>
      <c r="B24" s="194">
        <v>167273</v>
      </c>
      <c r="C24" s="193"/>
    </row>
    <row r="25" ht="20.1" customHeight="1" spans="1:3">
      <c r="A25" s="194" t="s">
        <v>1194</v>
      </c>
      <c r="B25" s="194">
        <v>25321</v>
      </c>
      <c r="C25" s="193"/>
    </row>
    <row r="26" ht="20.1" customHeight="1" spans="1:3">
      <c r="A26" s="194" t="s">
        <v>1195</v>
      </c>
      <c r="B26" s="194">
        <v>12953</v>
      </c>
      <c r="C26" s="193"/>
    </row>
    <row r="27" ht="20.1" customHeight="1" spans="1:3">
      <c r="A27" s="194" t="s">
        <v>1196</v>
      </c>
      <c r="B27" s="194">
        <v>3802</v>
      </c>
      <c r="C27" s="193"/>
    </row>
    <row r="28" ht="20.1" customHeight="1" spans="1:3">
      <c r="A28" s="194" t="s">
        <v>1197</v>
      </c>
      <c r="B28" s="194">
        <v>159</v>
      </c>
      <c r="C28" s="193"/>
    </row>
    <row r="29" ht="20.1" customHeight="1" spans="1:3">
      <c r="A29" s="194" t="s">
        <v>1198</v>
      </c>
      <c r="B29" s="194">
        <v>8992</v>
      </c>
      <c r="C29" s="193"/>
    </row>
    <row r="30" ht="67.5" customHeight="1" spans="1:2">
      <c r="A30" s="196" t="s">
        <v>1199</v>
      </c>
      <c r="B30" s="197"/>
    </row>
  </sheetData>
  <mergeCells count="4">
    <mergeCell ref="A1:B1"/>
    <mergeCell ref="A2:B2"/>
    <mergeCell ref="A3:B3"/>
    <mergeCell ref="A30:B30"/>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8"/>
  <sheetViews>
    <sheetView showZeros="0" workbookViewId="0">
      <selection activeCell="A1" sqref="A1:D1"/>
    </sheetView>
  </sheetViews>
  <sheetFormatPr defaultColWidth="9" defaultRowHeight="14.25" outlineLevelCol="4"/>
  <cols>
    <col min="1" max="1" width="39.75" style="174" customWidth="1"/>
    <col min="2" max="2" width="14.875" style="174" customWidth="1"/>
    <col min="3" max="3" width="37.375" style="175" customWidth="1"/>
    <col min="4" max="4" width="15.625" style="175" customWidth="1"/>
    <col min="5" max="16384" width="9" style="175"/>
  </cols>
  <sheetData>
    <row r="1" ht="20.25" customHeight="1" spans="1:4">
      <c r="A1" s="30" t="s">
        <v>1200</v>
      </c>
      <c r="B1" s="30"/>
      <c r="C1" s="30"/>
      <c r="D1" s="30"/>
    </row>
    <row r="2" ht="24" spans="1:4">
      <c r="A2" s="110" t="s">
        <v>1201</v>
      </c>
      <c r="B2" s="110"/>
      <c r="C2" s="110"/>
      <c r="D2" s="110"/>
    </row>
    <row r="3" ht="20.25" customHeight="1" spans="1:4">
      <c r="A3" s="111"/>
      <c r="B3" s="111"/>
      <c r="D3" s="176" t="s">
        <v>2</v>
      </c>
    </row>
    <row r="4" ht="24" customHeight="1" spans="1:4">
      <c r="A4" s="167" t="s">
        <v>584</v>
      </c>
      <c r="B4" s="167" t="s">
        <v>699</v>
      </c>
      <c r="C4" s="167" t="s">
        <v>125</v>
      </c>
      <c r="D4" s="167" t="s">
        <v>699</v>
      </c>
    </row>
    <row r="5" ht="20.1" customHeight="1" spans="1:4">
      <c r="A5" s="177" t="s">
        <v>585</v>
      </c>
      <c r="B5" s="178">
        <v>256928.08</v>
      </c>
      <c r="C5" s="177" t="s">
        <v>586</v>
      </c>
      <c r="D5" s="178">
        <v>58706</v>
      </c>
    </row>
    <row r="6" ht="20.1" customHeight="1" spans="1:4">
      <c r="A6" s="159" t="s">
        <v>587</v>
      </c>
      <c r="B6" s="179">
        <v>22123</v>
      </c>
      <c r="C6" s="159" t="s">
        <v>588</v>
      </c>
      <c r="D6" s="161"/>
    </row>
    <row r="7" ht="20.1" customHeight="1" spans="1:4">
      <c r="A7" s="159" t="s">
        <v>589</v>
      </c>
      <c r="B7" s="180">
        <v>2290</v>
      </c>
      <c r="C7" s="159" t="s">
        <v>590</v>
      </c>
      <c r="D7" s="161"/>
    </row>
    <row r="8" ht="20.1" customHeight="1" spans="1:4">
      <c r="A8" s="159" t="s">
        <v>591</v>
      </c>
      <c r="B8" s="180"/>
      <c r="C8" s="159" t="s">
        <v>592</v>
      </c>
      <c r="D8" s="161"/>
    </row>
    <row r="9" ht="20.1" customHeight="1" spans="1:4">
      <c r="A9" s="159" t="s">
        <v>593</v>
      </c>
      <c r="B9" s="181">
        <v>19428</v>
      </c>
      <c r="C9" s="159" t="s">
        <v>594</v>
      </c>
      <c r="D9" s="161"/>
    </row>
    <row r="10" ht="20.1" customHeight="1" spans="1:4">
      <c r="A10" s="159" t="s">
        <v>595</v>
      </c>
      <c r="B10" s="181">
        <v>405</v>
      </c>
      <c r="C10" s="159" t="s">
        <v>596</v>
      </c>
      <c r="D10" s="161"/>
    </row>
    <row r="11" ht="20.1" customHeight="1" spans="1:4">
      <c r="A11" s="159" t="s">
        <v>597</v>
      </c>
      <c r="B11" s="180"/>
      <c r="C11" s="159" t="s">
        <v>598</v>
      </c>
      <c r="D11" s="161"/>
    </row>
    <row r="12" ht="20.1" customHeight="1" spans="1:4">
      <c r="A12" s="182" t="s">
        <v>599</v>
      </c>
      <c r="B12" s="181"/>
      <c r="C12" s="159" t="s">
        <v>600</v>
      </c>
      <c r="D12" s="161"/>
    </row>
    <row r="13" ht="20.1" customHeight="1" spans="1:4">
      <c r="A13" s="182" t="s">
        <v>601</v>
      </c>
      <c r="B13" s="181">
        <v>195311.28</v>
      </c>
      <c r="C13" s="159" t="s">
        <v>601</v>
      </c>
      <c r="D13" s="161">
        <v>58706</v>
      </c>
    </row>
    <row r="14" ht="20.1" customHeight="1" spans="1:4">
      <c r="A14" s="159" t="s">
        <v>602</v>
      </c>
      <c r="B14" s="180"/>
      <c r="C14" s="159" t="s">
        <v>603</v>
      </c>
      <c r="D14" s="161">
        <v>22304</v>
      </c>
    </row>
    <row r="15" ht="20.1" customHeight="1" spans="1:4">
      <c r="A15" s="159" t="s">
        <v>604</v>
      </c>
      <c r="B15" s="180">
        <v>41237</v>
      </c>
      <c r="C15" s="159" t="s">
        <v>605</v>
      </c>
      <c r="D15" s="161">
        <v>33524</v>
      </c>
    </row>
    <row r="16" ht="20.1" customHeight="1" spans="1:4">
      <c r="A16" s="159" t="s">
        <v>606</v>
      </c>
      <c r="B16" s="180">
        <v>10152</v>
      </c>
      <c r="C16" s="159" t="s">
        <v>607</v>
      </c>
      <c r="D16" s="161"/>
    </row>
    <row r="17" ht="20.1" customHeight="1" spans="1:4">
      <c r="A17" s="159" t="s">
        <v>608</v>
      </c>
      <c r="B17" s="181">
        <v>5223.78</v>
      </c>
      <c r="C17" s="159" t="s">
        <v>609</v>
      </c>
      <c r="D17" s="162"/>
    </row>
    <row r="18" ht="20.1" customHeight="1" spans="1:4">
      <c r="A18" s="159" t="s">
        <v>610</v>
      </c>
      <c r="B18" s="181"/>
      <c r="C18" s="159" t="s">
        <v>611</v>
      </c>
      <c r="D18" s="161"/>
    </row>
    <row r="19" ht="20.1" customHeight="1" spans="1:4">
      <c r="A19" s="159" t="s">
        <v>612</v>
      </c>
      <c r="B19" s="180"/>
      <c r="C19" s="159" t="s">
        <v>613</v>
      </c>
      <c r="D19" s="161"/>
    </row>
    <row r="20" ht="20.1" customHeight="1" spans="1:4">
      <c r="A20" s="159" t="s">
        <v>614</v>
      </c>
      <c r="B20" s="180">
        <v>1847</v>
      </c>
      <c r="C20" s="159" t="s">
        <v>615</v>
      </c>
      <c r="D20" s="161"/>
    </row>
    <row r="21" ht="20.1" customHeight="1" spans="1:4">
      <c r="A21" s="159" t="s">
        <v>616</v>
      </c>
      <c r="B21" s="180">
        <v>2450</v>
      </c>
      <c r="C21" s="159" t="s">
        <v>617</v>
      </c>
      <c r="D21" s="161"/>
    </row>
    <row r="22" ht="20.1" customHeight="1" spans="1:4">
      <c r="A22" s="159" t="s">
        <v>618</v>
      </c>
      <c r="B22" s="181">
        <v>20633</v>
      </c>
      <c r="C22" s="159" t="s">
        <v>619</v>
      </c>
      <c r="D22" s="161"/>
    </row>
    <row r="23" ht="20.1" customHeight="1" spans="1:4">
      <c r="A23" s="159" t="s">
        <v>620</v>
      </c>
      <c r="B23" s="180"/>
      <c r="C23" s="159" t="s">
        <v>621</v>
      </c>
      <c r="D23" s="161"/>
    </row>
    <row r="24" ht="20.1" customHeight="1" spans="1:4">
      <c r="A24" s="159" t="s">
        <v>622</v>
      </c>
      <c r="B24" s="180"/>
      <c r="C24" s="159" t="s">
        <v>623</v>
      </c>
      <c r="D24" s="161"/>
    </row>
    <row r="25" ht="20.1" customHeight="1" spans="1:4">
      <c r="A25" s="159" t="s">
        <v>624</v>
      </c>
      <c r="B25" s="180"/>
      <c r="C25" s="159" t="s">
        <v>625</v>
      </c>
      <c r="D25" s="161"/>
    </row>
    <row r="26" ht="20.1" customHeight="1" spans="1:4">
      <c r="A26" s="159" t="s">
        <v>626</v>
      </c>
      <c r="B26" s="180">
        <v>2014</v>
      </c>
      <c r="C26" s="159" t="s">
        <v>627</v>
      </c>
      <c r="D26" s="161"/>
    </row>
    <row r="27" ht="20.1" customHeight="1" spans="1:4">
      <c r="A27" s="159" t="s">
        <v>628</v>
      </c>
      <c r="B27" s="180">
        <v>10</v>
      </c>
      <c r="C27" s="159" t="s">
        <v>629</v>
      </c>
      <c r="D27" s="161"/>
    </row>
    <row r="28" ht="20.1" customHeight="1" spans="1:4">
      <c r="A28" s="159" t="s">
        <v>630</v>
      </c>
      <c r="B28" s="180"/>
      <c r="C28" s="159" t="s">
        <v>631</v>
      </c>
      <c r="D28" s="161"/>
    </row>
    <row r="29" ht="20.1" customHeight="1" spans="1:4">
      <c r="A29" s="159" t="s">
        <v>632</v>
      </c>
      <c r="B29" s="180"/>
      <c r="C29" s="159" t="s">
        <v>633</v>
      </c>
      <c r="D29" s="161"/>
    </row>
    <row r="30" ht="20.1" customHeight="1" spans="1:4">
      <c r="A30" s="159" t="s">
        <v>634</v>
      </c>
      <c r="B30" s="180">
        <v>1942</v>
      </c>
      <c r="C30" s="159" t="s">
        <v>635</v>
      </c>
      <c r="D30" s="161"/>
    </row>
    <row r="31" ht="20.1" customHeight="1" spans="1:4">
      <c r="A31" s="159" t="s">
        <v>636</v>
      </c>
      <c r="B31" s="180">
        <v>20075</v>
      </c>
      <c r="C31" s="159" t="s">
        <v>637</v>
      </c>
      <c r="D31" s="161"/>
    </row>
    <row r="32" ht="20.1" customHeight="1" spans="1:4">
      <c r="A32" s="159" t="s">
        <v>638</v>
      </c>
      <c r="B32" s="180"/>
      <c r="C32" s="159" t="s">
        <v>639</v>
      </c>
      <c r="D32" s="161"/>
    </row>
    <row r="33" ht="20.1" customHeight="1" spans="1:4">
      <c r="A33" s="182" t="s">
        <v>640</v>
      </c>
      <c r="B33" s="181">
        <v>268</v>
      </c>
      <c r="C33" s="159" t="s">
        <v>641</v>
      </c>
      <c r="D33" s="161"/>
    </row>
    <row r="34" ht="20.1" customHeight="1" spans="1:4">
      <c r="A34" s="159" t="s">
        <v>642</v>
      </c>
      <c r="B34" s="180">
        <v>19528</v>
      </c>
      <c r="C34" s="159" t="s">
        <v>643</v>
      </c>
      <c r="D34" s="161"/>
    </row>
    <row r="35" ht="20.1" customHeight="1" spans="1:4">
      <c r="A35" s="159" t="s">
        <v>644</v>
      </c>
      <c r="B35" s="180">
        <v>51317</v>
      </c>
      <c r="C35" s="159" t="s">
        <v>645</v>
      </c>
      <c r="D35" s="161"/>
    </row>
    <row r="36" ht="20.1" customHeight="1" spans="1:4">
      <c r="A36" s="159" t="s">
        <v>646</v>
      </c>
      <c r="B36" s="181"/>
      <c r="C36" s="159" t="s">
        <v>647</v>
      </c>
      <c r="D36" s="161"/>
    </row>
    <row r="37" ht="20.1" customHeight="1" spans="1:4">
      <c r="A37" s="159" t="s">
        <v>648</v>
      </c>
      <c r="B37" s="181"/>
      <c r="C37" s="159" t="s">
        <v>649</v>
      </c>
      <c r="D37" s="161"/>
    </row>
    <row r="38" ht="20.1" customHeight="1" spans="1:4">
      <c r="A38" s="159" t="s">
        <v>650</v>
      </c>
      <c r="B38" s="180">
        <v>11982.5</v>
      </c>
      <c r="C38" s="159" t="s">
        <v>651</v>
      </c>
      <c r="D38" s="161"/>
    </row>
    <row r="39" ht="20.1" customHeight="1" spans="1:4">
      <c r="A39" s="159" t="s">
        <v>652</v>
      </c>
      <c r="B39" s="180">
        <v>37</v>
      </c>
      <c r="C39" s="159" t="s">
        <v>653</v>
      </c>
      <c r="D39" s="161"/>
    </row>
    <row r="40" ht="20.1" customHeight="1" spans="1:4">
      <c r="A40" s="159" t="s">
        <v>654</v>
      </c>
      <c r="B40" s="180"/>
      <c r="C40" s="159" t="s">
        <v>655</v>
      </c>
      <c r="D40" s="161"/>
    </row>
    <row r="41" ht="20.1" customHeight="1" spans="1:4">
      <c r="A41" s="182" t="s">
        <v>656</v>
      </c>
      <c r="B41" s="180"/>
      <c r="C41" s="159" t="s">
        <v>657</v>
      </c>
      <c r="D41" s="161"/>
    </row>
    <row r="42" ht="20.1" customHeight="1" spans="1:4">
      <c r="A42" s="159" t="s">
        <v>658</v>
      </c>
      <c r="B42" s="180"/>
      <c r="C42" s="159" t="s">
        <v>659</v>
      </c>
      <c r="D42" s="161"/>
    </row>
    <row r="43" ht="20.1" customHeight="1" spans="1:4">
      <c r="A43" s="159" t="s">
        <v>660</v>
      </c>
      <c r="B43" s="180"/>
      <c r="C43" s="159" t="s">
        <v>661</v>
      </c>
      <c r="D43" s="161"/>
    </row>
    <row r="44" ht="20.1" customHeight="1" spans="1:4">
      <c r="A44" s="159" t="s">
        <v>662</v>
      </c>
      <c r="B44" s="180">
        <v>6081</v>
      </c>
      <c r="C44" s="159" t="s">
        <v>663</v>
      </c>
      <c r="D44" s="161"/>
    </row>
    <row r="45" ht="20.1" customHeight="1" spans="1:4">
      <c r="A45" s="159" t="s">
        <v>664</v>
      </c>
      <c r="B45" s="180"/>
      <c r="C45" s="159" t="s">
        <v>665</v>
      </c>
      <c r="D45" s="161"/>
    </row>
    <row r="46" ht="20.1" customHeight="1" spans="1:4">
      <c r="A46" s="159" t="s">
        <v>666</v>
      </c>
      <c r="B46" s="180"/>
      <c r="C46" s="159" t="s">
        <v>667</v>
      </c>
      <c r="D46" s="161"/>
    </row>
    <row r="47" ht="20.1" customHeight="1" spans="1:4">
      <c r="A47" s="159" t="s">
        <v>668</v>
      </c>
      <c r="B47" s="181"/>
      <c r="C47" s="159" t="s">
        <v>669</v>
      </c>
      <c r="D47" s="161"/>
    </row>
    <row r="48" ht="16.5" customHeight="1" spans="1:5">
      <c r="A48" s="159" t="s">
        <v>670</v>
      </c>
      <c r="B48" s="161">
        <v>514</v>
      </c>
      <c r="C48" s="159" t="s">
        <v>671</v>
      </c>
      <c r="D48" s="161">
        <v>2878</v>
      </c>
      <c r="E48" s="183"/>
    </row>
    <row r="49" ht="19.5" customHeight="1" spans="1:4">
      <c r="A49" s="159" t="s">
        <v>672</v>
      </c>
      <c r="B49" s="161">
        <v>39493.8</v>
      </c>
      <c r="C49" s="159" t="s">
        <v>673</v>
      </c>
      <c r="D49" s="161"/>
    </row>
    <row r="50" ht="20.1" customHeight="1" spans="1:4">
      <c r="A50" s="159" t="s">
        <v>674</v>
      </c>
      <c r="B50" s="161">
        <v>37</v>
      </c>
      <c r="C50" s="159" t="s">
        <v>674</v>
      </c>
      <c r="D50" s="161"/>
    </row>
    <row r="51" ht="20.1" customHeight="1" spans="1:4">
      <c r="A51" s="159" t="s">
        <v>675</v>
      </c>
      <c r="B51" s="161"/>
      <c r="C51" s="159" t="s">
        <v>675</v>
      </c>
      <c r="D51" s="161"/>
    </row>
    <row r="52" ht="20.1" customHeight="1" spans="1:4">
      <c r="A52" s="159" t="s">
        <v>676</v>
      </c>
      <c r="B52" s="161">
        <v>2</v>
      </c>
      <c r="C52" s="159" t="s">
        <v>676</v>
      </c>
      <c r="D52" s="161"/>
    </row>
    <row r="53" ht="20.1" customHeight="1" spans="1:4">
      <c r="A53" s="159" t="s">
        <v>677</v>
      </c>
      <c r="B53" s="161"/>
      <c r="C53" s="159" t="s">
        <v>677</v>
      </c>
      <c r="D53" s="161"/>
    </row>
    <row r="54" ht="20.1" customHeight="1" spans="1:4">
      <c r="A54" s="159" t="s">
        <v>678</v>
      </c>
      <c r="B54" s="161"/>
      <c r="C54" s="159" t="s">
        <v>678</v>
      </c>
      <c r="D54" s="161"/>
    </row>
    <row r="55" ht="20.1" customHeight="1" spans="1:4">
      <c r="A55" s="159" t="s">
        <v>679</v>
      </c>
      <c r="B55" s="161">
        <v>200</v>
      </c>
      <c r="C55" s="159" t="s">
        <v>679</v>
      </c>
      <c r="D55" s="161"/>
    </row>
    <row r="56" ht="20.1" customHeight="1" spans="1:4">
      <c r="A56" s="159" t="s">
        <v>680</v>
      </c>
      <c r="B56" s="161">
        <v>67</v>
      </c>
      <c r="C56" s="159" t="s">
        <v>680</v>
      </c>
      <c r="D56" s="161"/>
    </row>
    <row r="57" ht="20.1" customHeight="1" spans="1:4">
      <c r="A57" s="159" t="s">
        <v>681</v>
      </c>
      <c r="B57" s="161">
        <v>441</v>
      </c>
      <c r="C57" s="159" t="s">
        <v>681</v>
      </c>
      <c r="D57" s="161"/>
    </row>
    <row r="58" ht="20.1" customHeight="1" spans="1:4">
      <c r="A58" s="159" t="s">
        <v>682</v>
      </c>
      <c r="B58" s="161">
        <v>250</v>
      </c>
      <c r="C58" s="159" t="s">
        <v>682</v>
      </c>
      <c r="D58" s="161"/>
    </row>
    <row r="59" ht="20.1" customHeight="1" spans="1:4">
      <c r="A59" s="159" t="s">
        <v>683</v>
      </c>
      <c r="B59" s="161">
        <v>3167</v>
      </c>
      <c r="C59" s="159" t="s">
        <v>683</v>
      </c>
      <c r="D59" s="161"/>
    </row>
    <row r="60" ht="20.1" customHeight="1" spans="1:4">
      <c r="A60" s="159" t="s">
        <v>684</v>
      </c>
      <c r="B60" s="161"/>
      <c r="C60" s="159" t="s">
        <v>684</v>
      </c>
      <c r="D60" s="161"/>
    </row>
    <row r="61" ht="20.1" customHeight="1" spans="1:4">
      <c r="A61" s="159" t="s">
        <v>685</v>
      </c>
      <c r="B61" s="161">
        <v>25999.5</v>
      </c>
      <c r="C61" s="159" t="s">
        <v>685</v>
      </c>
      <c r="D61" s="161"/>
    </row>
    <row r="62" ht="20.1" customHeight="1" spans="1:4">
      <c r="A62" s="159" t="s">
        <v>686</v>
      </c>
      <c r="B62" s="161">
        <v>5860.3</v>
      </c>
      <c r="C62" s="159" t="s">
        <v>686</v>
      </c>
      <c r="D62" s="161"/>
    </row>
    <row r="63" ht="20.1" customHeight="1" spans="1:4">
      <c r="A63" s="159" t="s">
        <v>687</v>
      </c>
      <c r="B63" s="161"/>
      <c r="C63" s="159" t="s">
        <v>687</v>
      </c>
      <c r="D63" s="161"/>
    </row>
    <row r="64" ht="20.1" customHeight="1" spans="1:4">
      <c r="A64" s="159" t="s">
        <v>688</v>
      </c>
      <c r="B64" s="161">
        <v>3200</v>
      </c>
      <c r="C64" s="159" t="s">
        <v>688</v>
      </c>
      <c r="D64" s="161"/>
    </row>
    <row r="65" ht="20.1" customHeight="1" spans="1:4">
      <c r="A65" s="159" t="s">
        <v>689</v>
      </c>
      <c r="B65" s="161"/>
      <c r="C65" s="159" t="s">
        <v>689</v>
      </c>
      <c r="D65" s="161"/>
    </row>
    <row r="66" ht="20.1" customHeight="1" spans="1:4">
      <c r="A66" s="159" t="s">
        <v>690</v>
      </c>
      <c r="B66" s="161"/>
      <c r="C66" s="159" t="s">
        <v>690</v>
      </c>
      <c r="D66" s="161"/>
    </row>
    <row r="67" ht="20.1" customHeight="1" spans="1:4">
      <c r="A67" s="159" t="s">
        <v>691</v>
      </c>
      <c r="B67" s="161"/>
      <c r="C67" s="159" t="s">
        <v>691</v>
      </c>
      <c r="D67" s="161"/>
    </row>
    <row r="68" ht="20.1" customHeight="1" spans="1:4">
      <c r="A68" s="159" t="s">
        <v>692</v>
      </c>
      <c r="B68" s="161">
        <v>270</v>
      </c>
      <c r="C68" s="159" t="s">
        <v>692</v>
      </c>
      <c r="D68" s="161"/>
    </row>
    <row r="69" ht="20.1" customHeight="1" spans="1:4">
      <c r="A69" s="159" t="s">
        <v>693</v>
      </c>
      <c r="B69" s="161"/>
      <c r="C69" s="159" t="s">
        <v>693</v>
      </c>
      <c r="D69" s="161"/>
    </row>
    <row r="70" ht="20.1" customHeight="1" spans="1:4">
      <c r="A70" s="159" t="s">
        <v>694</v>
      </c>
      <c r="B70" s="161"/>
      <c r="C70" s="159" t="s">
        <v>575</v>
      </c>
      <c r="D70" s="161"/>
    </row>
    <row r="71" ht="26.25" customHeight="1" spans="1:4">
      <c r="A71" s="184" t="s">
        <v>1202</v>
      </c>
      <c r="B71" s="184"/>
      <c r="C71" s="184"/>
      <c r="D71" s="184"/>
    </row>
    <row r="72" ht="20.1" customHeight="1" spans="1:2">
      <c r="A72" s="175"/>
      <c r="B72" s="175"/>
    </row>
    <row r="73" ht="20.1" customHeight="1" spans="1:2">
      <c r="A73" s="175"/>
      <c r="B73" s="175"/>
    </row>
    <row r="74" ht="20.1" customHeight="1" spans="1:2">
      <c r="A74" s="175"/>
      <c r="B74" s="175"/>
    </row>
    <row r="75" ht="20.1" customHeight="1" spans="1:2">
      <c r="A75" s="175"/>
      <c r="B75" s="175"/>
    </row>
    <row r="76" ht="20.1" customHeight="1" spans="1:2">
      <c r="A76" s="175"/>
      <c r="B76" s="175"/>
    </row>
    <row r="77" ht="20.1" customHeight="1" spans="1:2">
      <c r="A77" s="175"/>
      <c r="B77" s="175"/>
    </row>
    <row r="78" ht="20.1" customHeight="1" spans="1:2">
      <c r="A78" s="175"/>
      <c r="B78" s="175"/>
    </row>
    <row r="79" ht="20.1" customHeight="1" spans="1:2">
      <c r="A79" s="175"/>
      <c r="B79" s="175"/>
    </row>
    <row r="80" ht="20.1" customHeight="1" spans="1:2">
      <c r="A80" s="175"/>
      <c r="B80" s="175"/>
    </row>
    <row r="81" ht="20.1" customHeight="1" spans="1:2">
      <c r="A81" s="175"/>
      <c r="B81" s="175"/>
    </row>
    <row r="82" ht="20.1" customHeight="1" spans="1:2">
      <c r="A82" s="175"/>
      <c r="B82" s="175"/>
    </row>
    <row r="83" ht="20.1" customHeight="1" spans="1:2">
      <c r="A83" s="175"/>
      <c r="B83" s="175"/>
    </row>
    <row r="84" ht="20.1" customHeight="1" spans="1:2">
      <c r="A84" s="175"/>
      <c r="B84" s="175"/>
    </row>
    <row r="85" ht="20.1" customHeight="1" spans="1:2">
      <c r="A85" s="175"/>
      <c r="B85" s="175"/>
    </row>
    <row r="86" ht="20.1" customHeight="1" spans="1:2">
      <c r="A86" s="175"/>
      <c r="B86" s="175"/>
    </row>
    <row r="87" ht="20.1" customHeight="1" spans="1:2">
      <c r="A87" s="175"/>
      <c r="B87" s="175"/>
    </row>
    <row r="88" ht="20.1" customHeight="1" spans="1:2">
      <c r="A88" s="175"/>
      <c r="B88" s="175"/>
    </row>
    <row r="89" ht="20.1" customHeight="1" spans="1:2">
      <c r="A89" s="175"/>
      <c r="B89" s="175"/>
    </row>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sheetData>
  <mergeCells count="4">
    <mergeCell ref="A1:D1"/>
    <mergeCell ref="A2:D2"/>
    <mergeCell ref="A3:B3"/>
    <mergeCell ref="A71:D71"/>
  </mergeCells>
  <printOptions horizontalCentered="1"/>
  <pageMargins left="0.236220472440945" right="0.236220472440945" top="0.511811023622047" bottom="0.47244094488189"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5"/>
  <sheetViews>
    <sheetView workbookViewId="0">
      <selection activeCell="A1" sqref="A1"/>
    </sheetView>
  </sheetViews>
  <sheetFormatPr defaultColWidth="9" defaultRowHeight="13.5" outlineLevelCol="1"/>
  <cols>
    <col min="1" max="1" width="61.625" style="166" customWidth="1"/>
    <col min="2" max="2" width="30.75" style="166" customWidth="1"/>
    <col min="3" max="16384" width="9" style="166"/>
  </cols>
  <sheetData>
    <row r="1" ht="18.75" spans="1:2">
      <c r="A1" s="30" t="s">
        <v>1203</v>
      </c>
      <c r="B1" s="30"/>
    </row>
    <row r="2" ht="25.5" customHeight="1" spans="1:2">
      <c r="A2" s="110" t="s">
        <v>1204</v>
      </c>
      <c r="B2" s="110"/>
    </row>
    <row r="3" ht="20.25" customHeight="1" spans="1:2">
      <c r="A3" s="152" t="s">
        <v>1205</v>
      </c>
      <c r="B3" s="152"/>
    </row>
    <row r="4" ht="20.1" customHeight="1" spans="1:2">
      <c r="A4" s="153"/>
      <c r="B4" s="154" t="s">
        <v>2</v>
      </c>
    </row>
    <row r="5" ht="37.5" customHeight="1" spans="1:2">
      <c r="A5" s="155" t="s">
        <v>66</v>
      </c>
      <c r="B5" s="156" t="s">
        <v>699</v>
      </c>
    </row>
    <row r="6" ht="25.5" customHeight="1" spans="1:2">
      <c r="A6" s="155"/>
      <c r="B6" s="156"/>
    </row>
    <row r="7" s="165" customFormat="1" ht="20.1" customHeight="1" spans="1:2">
      <c r="A7" s="167" t="s">
        <v>730</v>
      </c>
      <c r="B7" s="168">
        <v>58706</v>
      </c>
    </row>
    <row r="8" s="165" customFormat="1" ht="15.75" customHeight="1" spans="1:2">
      <c r="A8" s="169" t="s">
        <v>701</v>
      </c>
      <c r="B8" s="170">
        <v>2945</v>
      </c>
    </row>
    <row r="9" s="165" customFormat="1" ht="15.75" customHeight="1" spans="1:2">
      <c r="A9" s="171" t="s">
        <v>702</v>
      </c>
      <c r="B9" s="170">
        <v>3093</v>
      </c>
    </row>
    <row r="10" ht="15.75" customHeight="1" spans="1:2">
      <c r="A10" s="169" t="s">
        <v>703</v>
      </c>
      <c r="B10" s="170">
        <v>1270</v>
      </c>
    </row>
    <row r="11" ht="15.75" customHeight="1" spans="1:2">
      <c r="A11" s="169" t="s">
        <v>704</v>
      </c>
      <c r="B11" s="170">
        <v>6564</v>
      </c>
    </row>
    <row r="12" ht="15.75" customHeight="1" spans="1:2">
      <c r="A12" s="169" t="s">
        <v>705</v>
      </c>
      <c r="B12" s="170">
        <v>2826</v>
      </c>
    </row>
    <row r="13" ht="15.75" customHeight="1" spans="1:2">
      <c r="A13" s="171" t="s">
        <v>706</v>
      </c>
      <c r="B13" s="170">
        <v>1768</v>
      </c>
    </row>
    <row r="14" ht="15.75" customHeight="1" spans="1:2">
      <c r="A14" s="171" t="s">
        <v>707</v>
      </c>
      <c r="B14" s="170">
        <v>1571</v>
      </c>
    </row>
    <row r="15" ht="15.75" customHeight="1" spans="1:2">
      <c r="A15" s="169" t="s">
        <v>708</v>
      </c>
      <c r="B15" s="170">
        <v>2506</v>
      </c>
    </row>
    <row r="16" ht="15.75" customHeight="1" spans="1:2">
      <c r="A16" s="171" t="s">
        <v>709</v>
      </c>
      <c r="B16" s="170">
        <v>2963</v>
      </c>
    </row>
    <row r="17" ht="15.75" customHeight="1" spans="1:2">
      <c r="A17" s="169" t="s">
        <v>710</v>
      </c>
      <c r="B17" s="170">
        <v>2656</v>
      </c>
    </row>
    <row r="18" ht="15.75" customHeight="1" spans="1:2">
      <c r="A18" s="169" t="s">
        <v>711</v>
      </c>
      <c r="B18" s="170">
        <v>3267</v>
      </c>
    </row>
    <row r="19" ht="15.75" customHeight="1" spans="1:2">
      <c r="A19" s="169" t="s">
        <v>712</v>
      </c>
      <c r="B19" s="170">
        <v>2629</v>
      </c>
    </row>
    <row r="20" ht="15.75" customHeight="1" spans="1:2">
      <c r="A20" s="169" t="s">
        <v>713</v>
      </c>
      <c r="B20" s="170">
        <v>2089</v>
      </c>
    </row>
    <row r="21" ht="15.75" customHeight="1" spans="1:2">
      <c r="A21" s="169" t="s">
        <v>714</v>
      </c>
      <c r="B21" s="170">
        <v>1691</v>
      </c>
    </row>
    <row r="22" ht="15.75" customHeight="1" spans="1:2">
      <c r="A22" s="171" t="s">
        <v>715</v>
      </c>
      <c r="B22" s="170">
        <v>2522</v>
      </c>
    </row>
    <row r="23" ht="15.75" customHeight="1" spans="1:2">
      <c r="A23" s="169" t="s">
        <v>716</v>
      </c>
      <c r="B23" s="170">
        <v>1949</v>
      </c>
    </row>
    <row r="24" ht="15.75" customHeight="1" spans="1:2">
      <c r="A24" s="169" t="s">
        <v>717</v>
      </c>
      <c r="B24" s="170">
        <v>1705</v>
      </c>
    </row>
    <row r="25" ht="15.75" customHeight="1" spans="1:2">
      <c r="A25" s="169" t="s">
        <v>718</v>
      </c>
      <c r="B25" s="170">
        <v>1634</v>
      </c>
    </row>
    <row r="26" ht="15.75" customHeight="1" spans="1:2">
      <c r="A26" s="169" t="s">
        <v>719</v>
      </c>
      <c r="B26" s="170">
        <v>2002</v>
      </c>
    </row>
    <row r="27" ht="15.75" customHeight="1" spans="1:2">
      <c r="A27" s="169" t="s">
        <v>720</v>
      </c>
      <c r="B27" s="170">
        <v>1392</v>
      </c>
    </row>
    <row r="28" ht="15.75" customHeight="1" spans="1:2">
      <c r="A28" s="169" t="s">
        <v>721</v>
      </c>
      <c r="B28" s="170">
        <v>1311</v>
      </c>
    </row>
    <row r="29" ht="15.75" customHeight="1" spans="1:2">
      <c r="A29" s="169" t="s">
        <v>722</v>
      </c>
      <c r="B29" s="170">
        <v>1492</v>
      </c>
    </row>
    <row r="30" ht="15.75" customHeight="1" spans="1:2">
      <c r="A30" s="169" t="s">
        <v>723</v>
      </c>
      <c r="B30" s="170">
        <v>1414</v>
      </c>
    </row>
    <row r="31" ht="15.75" customHeight="1" spans="1:2">
      <c r="A31" s="169" t="s">
        <v>724</v>
      </c>
      <c r="B31" s="170">
        <v>1335</v>
      </c>
    </row>
    <row r="32" ht="15.75" customHeight="1" spans="1:2">
      <c r="A32" s="169" t="s">
        <v>725</v>
      </c>
      <c r="B32" s="170">
        <v>1410</v>
      </c>
    </row>
    <row r="33" ht="15.75" customHeight="1" spans="1:2">
      <c r="A33" s="169" t="s">
        <v>726</v>
      </c>
      <c r="B33" s="170">
        <v>1500</v>
      </c>
    </row>
    <row r="34" ht="15.75" customHeight="1" spans="1:2">
      <c r="A34" s="169" t="s">
        <v>727</v>
      </c>
      <c r="B34" s="170">
        <v>1202</v>
      </c>
    </row>
    <row r="35" ht="36.75" customHeight="1" spans="1:2">
      <c r="A35" s="172" t="s">
        <v>1206</v>
      </c>
      <c r="B35" s="173"/>
    </row>
  </sheetData>
  <mergeCells count="5">
    <mergeCell ref="A2:B2"/>
    <mergeCell ref="A3:B3"/>
    <mergeCell ref="A35:B35"/>
    <mergeCell ref="A5:A6"/>
    <mergeCell ref="B5:B6"/>
  </mergeCells>
  <printOptions horizontalCentered="1"/>
  <pageMargins left="0.236220472440945" right="0.236220472440945" top="0.47" bottom="0" header="0.36"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1"/>
  <sheetViews>
    <sheetView showZeros="0" workbookViewId="0">
      <selection activeCell="A1" sqref="A1:B1"/>
    </sheetView>
  </sheetViews>
  <sheetFormatPr defaultColWidth="10" defaultRowHeight="13.5" outlineLevelCol="1"/>
  <cols>
    <col min="1" max="1" width="58.375" style="151" customWidth="1"/>
    <col min="2" max="2" width="27.875" style="151" customWidth="1"/>
    <col min="3" max="3" width="15.25" style="151" customWidth="1"/>
    <col min="4" max="16384" width="10" style="151"/>
  </cols>
  <sheetData>
    <row r="1" ht="18.75" spans="1:2">
      <c r="A1" s="30" t="s">
        <v>1207</v>
      </c>
      <c r="B1" s="30"/>
    </row>
    <row r="2" ht="24" spans="1:2">
      <c r="A2" s="110" t="s">
        <v>1208</v>
      </c>
      <c r="B2" s="110"/>
    </row>
    <row r="3" spans="1:2">
      <c r="A3" s="152" t="s">
        <v>729</v>
      </c>
      <c r="B3" s="152"/>
    </row>
    <row r="4" ht="20.25" customHeight="1" spans="1:2">
      <c r="A4" s="153"/>
      <c r="B4" s="154" t="s">
        <v>2</v>
      </c>
    </row>
    <row r="5" ht="24" customHeight="1" spans="1:2">
      <c r="A5" s="155" t="s">
        <v>66</v>
      </c>
      <c r="B5" s="156" t="s">
        <v>1174</v>
      </c>
    </row>
    <row r="6" ht="24" customHeight="1" spans="1:2">
      <c r="A6" s="157" t="s">
        <v>730</v>
      </c>
      <c r="B6" s="158">
        <v>58706</v>
      </c>
    </row>
    <row r="7" ht="24" customHeight="1" spans="1:2">
      <c r="A7" s="159" t="s">
        <v>588</v>
      </c>
      <c r="B7" s="160"/>
    </row>
    <row r="8" s="150" customFormat="1" ht="20.1" customHeight="1" spans="1:2">
      <c r="A8" s="159" t="s">
        <v>601</v>
      </c>
      <c r="B8" s="161">
        <v>58706</v>
      </c>
    </row>
    <row r="9" s="150" customFormat="1" ht="20.1" customHeight="1" spans="1:2">
      <c r="A9" s="159" t="s">
        <v>603</v>
      </c>
      <c r="B9" s="161">
        <v>22304</v>
      </c>
    </row>
    <row r="10" s="150" customFormat="1" ht="20.1" customHeight="1" spans="1:2">
      <c r="A10" s="159" t="s">
        <v>605</v>
      </c>
      <c r="B10" s="161">
        <v>33524</v>
      </c>
    </row>
    <row r="11" s="150" customFormat="1" ht="20.1" customHeight="1" spans="1:2">
      <c r="A11" s="159" t="s">
        <v>607</v>
      </c>
      <c r="B11" s="161"/>
    </row>
    <row r="12" s="150" customFormat="1" ht="20.1" customHeight="1" spans="1:2">
      <c r="A12" s="159" t="s">
        <v>609</v>
      </c>
      <c r="B12" s="162"/>
    </row>
    <row r="13" s="150" customFormat="1" ht="20.1" customHeight="1" spans="1:2">
      <c r="A13" s="159" t="s">
        <v>611</v>
      </c>
      <c r="B13" s="161"/>
    </row>
    <row r="14" s="150" customFormat="1" ht="20.1" customHeight="1" spans="1:2">
      <c r="A14" s="159" t="s">
        <v>613</v>
      </c>
      <c r="B14" s="161"/>
    </row>
    <row r="15" s="150" customFormat="1" ht="20.1" customHeight="1" spans="1:2">
      <c r="A15" s="159" t="s">
        <v>615</v>
      </c>
      <c r="B15" s="161"/>
    </row>
    <row r="16" s="150" customFormat="1" ht="20.1" customHeight="1" spans="1:2">
      <c r="A16" s="159" t="s">
        <v>617</v>
      </c>
      <c r="B16" s="161"/>
    </row>
    <row r="17" s="150" customFormat="1" ht="20.1" customHeight="1" spans="1:2">
      <c r="A17" s="159" t="s">
        <v>619</v>
      </c>
      <c r="B17" s="161"/>
    </row>
    <row r="18" s="150" customFormat="1" ht="20.1" customHeight="1" spans="1:2">
      <c r="A18" s="159" t="s">
        <v>621</v>
      </c>
      <c r="B18" s="161"/>
    </row>
    <row r="19" s="150" customFormat="1" ht="20.1" customHeight="1" spans="1:2">
      <c r="A19" s="159" t="s">
        <v>623</v>
      </c>
      <c r="B19" s="161"/>
    </row>
    <row r="20" s="150" customFormat="1" ht="20.1" customHeight="1" spans="1:2">
      <c r="A20" s="159" t="s">
        <v>625</v>
      </c>
      <c r="B20" s="161"/>
    </row>
    <row r="21" s="150" customFormat="1" ht="20.1" customHeight="1" spans="1:2">
      <c r="A21" s="159" t="s">
        <v>627</v>
      </c>
      <c r="B21" s="161"/>
    </row>
    <row r="22" s="150" customFormat="1" ht="20.1" customHeight="1" spans="1:2">
      <c r="A22" s="159" t="s">
        <v>629</v>
      </c>
      <c r="B22" s="161"/>
    </row>
    <row r="23" s="150" customFormat="1" ht="20.1" customHeight="1" spans="1:2">
      <c r="A23" s="159" t="s">
        <v>631</v>
      </c>
      <c r="B23" s="161"/>
    </row>
    <row r="24" s="150" customFormat="1" ht="20.1" customHeight="1" spans="1:2">
      <c r="A24" s="159" t="s">
        <v>633</v>
      </c>
      <c r="B24" s="161"/>
    </row>
    <row r="25" ht="20.1" customHeight="1" spans="1:2">
      <c r="A25" s="159" t="s">
        <v>635</v>
      </c>
      <c r="B25" s="161"/>
    </row>
    <row r="26" ht="20.1" customHeight="1" spans="1:2">
      <c r="A26" s="159" t="s">
        <v>637</v>
      </c>
      <c r="B26" s="161"/>
    </row>
    <row r="27" ht="20.1" customHeight="1" spans="1:2">
      <c r="A27" s="159" t="s">
        <v>639</v>
      </c>
      <c r="B27" s="161"/>
    </row>
    <row r="28" ht="20.1" customHeight="1" spans="1:2">
      <c r="A28" s="159" t="s">
        <v>641</v>
      </c>
      <c r="B28" s="161"/>
    </row>
    <row r="29" ht="20.1" customHeight="1" spans="1:2">
      <c r="A29" s="159" t="s">
        <v>643</v>
      </c>
      <c r="B29" s="161"/>
    </row>
    <row r="30" ht="20.1" customHeight="1" spans="1:2">
      <c r="A30" s="159" t="s">
        <v>645</v>
      </c>
      <c r="B30" s="161"/>
    </row>
    <row r="31" ht="20.1" customHeight="1" spans="1:2">
      <c r="A31" s="159" t="s">
        <v>647</v>
      </c>
      <c r="B31" s="161"/>
    </row>
    <row r="32" ht="20.1" customHeight="1" spans="1:2">
      <c r="A32" s="159" t="s">
        <v>649</v>
      </c>
      <c r="B32" s="161"/>
    </row>
    <row r="33" ht="20.1" customHeight="1" spans="1:2">
      <c r="A33" s="159" t="s">
        <v>651</v>
      </c>
      <c r="B33" s="161"/>
    </row>
    <row r="34" ht="20.1" customHeight="1" spans="1:2">
      <c r="A34" s="159" t="s">
        <v>653</v>
      </c>
      <c r="B34" s="161"/>
    </row>
    <row r="35" ht="20.1" customHeight="1" spans="1:2">
      <c r="A35" s="159" t="s">
        <v>655</v>
      </c>
      <c r="B35" s="161"/>
    </row>
    <row r="36" ht="20.1" customHeight="1" spans="1:2">
      <c r="A36" s="159" t="s">
        <v>657</v>
      </c>
      <c r="B36" s="161"/>
    </row>
    <row r="37" ht="20.1" customHeight="1" spans="1:2">
      <c r="A37" s="159" t="s">
        <v>659</v>
      </c>
      <c r="B37" s="161"/>
    </row>
    <row r="38" ht="20.1" customHeight="1" spans="1:2">
      <c r="A38" s="159" t="s">
        <v>661</v>
      </c>
      <c r="B38" s="161"/>
    </row>
    <row r="39" ht="20.1" customHeight="1" spans="1:2">
      <c r="A39" s="159" t="s">
        <v>663</v>
      </c>
      <c r="B39" s="161"/>
    </row>
    <row r="40" ht="20.1" customHeight="1" spans="1:2">
      <c r="A40" s="159" t="s">
        <v>665</v>
      </c>
      <c r="B40" s="161"/>
    </row>
    <row r="41" ht="20.1" customHeight="1" spans="1:2">
      <c r="A41" s="159" t="s">
        <v>667</v>
      </c>
      <c r="B41" s="161"/>
    </row>
    <row r="42" ht="20.1" customHeight="1" spans="1:2">
      <c r="A42" s="159" t="s">
        <v>669</v>
      </c>
      <c r="B42" s="161"/>
    </row>
    <row r="43" ht="20.1" customHeight="1" spans="1:2">
      <c r="A43" s="159" t="s">
        <v>671</v>
      </c>
      <c r="B43" s="161">
        <v>2878</v>
      </c>
    </row>
    <row r="44" ht="20.1" customHeight="1" spans="1:2">
      <c r="A44" s="159" t="s">
        <v>673</v>
      </c>
      <c r="B44" s="163"/>
    </row>
    <row r="45" ht="20.1" customHeight="1" spans="1:2">
      <c r="A45" s="164" t="s">
        <v>1209</v>
      </c>
      <c r="B45" s="164"/>
    </row>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51.75" customHeight="1"/>
    <row r="90" ht="21.6" customHeight="1"/>
    <row r="91" ht="21.6" customHeight="1"/>
    <row r="92" ht="21.6" customHeight="1"/>
    <row r="93" ht="21.6" customHeight="1"/>
    <row r="95" ht="20.1" customHeight="1"/>
    <row r="96" ht="20.1" customHeight="1"/>
    <row r="97" ht="51.75" customHeight="1"/>
    <row r="98" ht="21.6" customHeight="1"/>
    <row r="99" ht="21.6" customHeight="1"/>
    <row r="100" ht="21.6" customHeight="1"/>
    <row r="101" ht="21.6" customHeight="1"/>
  </sheetData>
  <mergeCells count="4">
    <mergeCell ref="A1:B1"/>
    <mergeCell ref="A2:B2"/>
    <mergeCell ref="A3:B3"/>
    <mergeCell ref="A45:B45"/>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F39"/>
  <sheetViews>
    <sheetView showZeros="0" workbookViewId="0">
      <selection activeCell="L7" sqref="L7"/>
    </sheetView>
  </sheetViews>
  <sheetFormatPr defaultColWidth="9" defaultRowHeight="20.45" customHeight="1" outlineLevelCol="5"/>
  <cols>
    <col min="1" max="1" width="45.75" style="406" customWidth="1"/>
    <col min="2" max="2" width="19.75" style="407" customWidth="1"/>
    <col min="3" max="3" width="15.625" style="408" customWidth="1"/>
    <col min="4" max="16384" width="9" style="406"/>
  </cols>
  <sheetData>
    <row r="1" s="186" customFormat="1" ht="21" customHeight="1" spans="1:4">
      <c r="A1" s="345" t="s">
        <v>27</v>
      </c>
      <c r="B1" s="345"/>
      <c r="C1" s="345"/>
      <c r="D1" s="354"/>
    </row>
    <row r="2" s="403" customFormat="1" ht="21" customHeight="1" spans="1:3">
      <c r="A2" s="436" t="s">
        <v>28</v>
      </c>
      <c r="B2" s="409"/>
      <c r="C2" s="409"/>
    </row>
    <row r="3" s="403" customFormat="1" ht="21" customHeight="1" spans="1:3">
      <c r="A3" s="406"/>
      <c r="B3" s="410"/>
      <c r="C3" s="411" t="s">
        <v>2</v>
      </c>
    </row>
    <row r="4" s="403" customFormat="1" ht="23.25" customHeight="1" spans="1:3">
      <c r="A4" s="412" t="s">
        <v>29</v>
      </c>
      <c r="B4" s="413" t="s">
        <v>4</v>
      </c>
      <c r="C4" s="414" t="s">
        <v>5</v>
      </c>
    </row>
    <row r="5" s="403" customFormat="1" ht="23.25" customHeight="1" spans="1:3">
      <c r="A5" s="415" t="s">
        <v>30</v>
      </c>
      <c r="B5" s="416">
        <v>1172761</v>
      </c>
      <c r="C5" s="417">
        <v>20.9</v>
      </c>
    </row>
    <row r="6" s="403" customFormat="1" ht="23.25" customHeight="1" spans="1:3">
      <c r="A6" s="418" t="s">
        <v>31</v>
      </c>
      <c r="B6" s="360">
        <v>72259</v>
      </c>
      <c r="C6" s="417">
        <v>15.8</v>
      </c>
    </row>
    <row r="7" s="403" customFormat="1" ht="23.25" customHeight="1" spans="1:3">
      <c r="A7" s="418" t="s">
        <v>32</v>
      </c>
      <c r="B7" s="360">
        <v>0</v>
      </c>
      <c r="C7" s="417"/>
    </row>
    <row r="8" s="403" customFormat="1" ht="23.25" customHeight="1" spans="1:3">
      <c r="A8" s="418" t="s">
        <v>33</v>
      </c>
      <c r="B8" s="360">
        <v>698</v>
      </c>
      <c r="C8" s="417">
        <v>-48.1</v>
      </c>
    </row>
    <row r="9" s="403" customFormat="1" ht="23.25" customHeight="1" spans="1:3">
      <c r="A9" s="418" t="s">
        <v>34</v>
      </c>
      <c r="B9" s="360">
        <v>33713</v>
      </c>
      <c r="C9" s="417">
        <v>-0.4</v>
      </c>
    </row>
    <row r="10" s="403" customFormat="1" ht="23.25" customHeight="1" spans="1:3">
      <c r="A10" s="418" t="s">
        <v>35</v>
      </c>
      <c r="B10" s="360">
        <v>155576</v>
      </c>
      <c r="C10" s="417">
        <v>6.1</v>
      </c>
    </row>
    <row r="11" s="403" customFormat="1" ht="23.25" customHeight="1" spans="1:3">
      <c r="A11" s="418" t="s">
        <v>36</v>
      </c>
      <c r="B11" s="360">
        <v>10358</v>
      </c>
      <c r="C11" s="417">
        <v>9</v>
      </c>
    </row>
    <row r="12" s="403" customFormat="1" ht="23.25" customHeight="1" spans="1:3">
      <c r="A12" s="418" t="s">
        <v>37</v>
      </c>
      <c r="B12" s="360">
        <v>16946</v>
      </c>
      <c r="C12" s="417">
        <v>45.3</v>
      </c>
    </row>
    <row r="13" s="403" customFormat="1" ht="23.25" customHeight="1" spans="1:3">
      <c r="A13" s="418" t="s">
        <v>38</v>
      </c>
      <c r="B13" s="360">
        <v>106887</v>
      </c>
      <c r="C13" s="417">
        <v>11.7</v>
      </c>
    </row>
    <row r="14" s="403" customFormat="1" ht="23.25" customHeight="1" spans="1:3">
      <c r="A14" s="418" t="s">
        <v>39</v>
      </c>
      <c r="B14" s="360">
        <v>92364</v>
      </c>
      <c r="C14" s="417">
        <v>6.8</v>
      </c>
    </row>
    <row r="15" s="403" customFormat="1" ht="23.25" customHeight="1" spans="1:3">
      <c r="A15" s="418" t="s">
        <v>40</v>
      </c>
      <c r="B15" s="360">
        <v>56108</v>
      </c>
      <c r="C15" s="417">
        <v>220.4</v>
      </c>
    </row>
    <row r="16" s="403" customFormat="1" ht="23.25" customHeight="1" spans="1:3">
      <c r="A16" s="418" t="s">
        <v>41</v>
      </c>
      <c r="B16" s="360">
        <v>454259</v>
      </c>
      <c r="C16" s="417">
        <v>35.2</v>
      </c>
    </row>
    <row r="17" s="403" customFormat="1" ht="23.25" customHeight="1" spans="1:3">
      <c r="A17" s="418" t="s">
        <v>42</v>
      </c>
      <c r="B17" s="360">
        <v>85818</v>
      </c>
      <c r="C17" s="417">
        <v>3.5</v>
      </c>
    </row>
    <row r="18" s="403" customFormat="1" ht="23.25" customHeight="1" spans="1:3">
      <c r="A18" s="418" t="s">
        <v>43</v>
      </c>
      <c r="B18" s="360">
        <v>19071</v>
      </c>
      <c r="C18" s="417">
        <v>3.5</v>
      </c>
    </row>
    <row r="19" s="403" customFormat="1" ht="23.25" customHeight="1" spans="1:3">
      <c r="A19" s="418" t="s">
        <v>44</v>
      </c>
      <c r="B19" s="360">
        <v>2040</v>
      </c>
      <c r="C19" s="417">
        <v>-82.8</v>
      </c>
    </row>
    <row r="20" s="403" customFormat="1" ht="23.25" customHeight="1" spans="1:3">
      <c r="A20" s="418" t="s">
        <v>45</v>
      </c>
      <c r="B20" s="360">
        <v>2221</v>
      </c>
      <c r="C20" s="417">
        <v>-65.9</v>
      </c>
    </row>
    <row r="21" s="403" customFormat="1" ht="23.25" customHeight="1" spans="1:3">
      <c r="A21" s="418" t="s">
        <v>46</v>
      </c>
      <c r="B21" s="360">
        <v>0</v>
      </c>
      <c r="C21" s="417"/>
    </row>
    <row r="22" s="403" customFormat="1" ht="23.25" customHeight="1" spans="1:3">
      <c r="A22" s="418" t="s">
        <v>47</v>
      </c>
      <c r="B22" s="360">
        <v>0</v>
      </c>
      <c r="C22" s="417"/>
    </row>
    <row r="23" s="404" customFormat="1" ht="23.25" customHeight="1" spans="1:6">
      <c r="A23" s="418" t="s">
        <v>48</v>
      </c>
      <c r="B23" s="419">
        <f>11845+1</f>
        <v>11846</v>
      </c>
      <c r="C23" s="417">
        <v>-0.4</v>
      </c>
      <c r="F23" s="403"/>
    </row>
    <row r="24" s="404" customFormat="1" ht="23.25" customHeight="1" spans="1:6">
      <c r="A24" s="418" t="s">
        <v>49</v>
      </c>
      <c r="B24" s="360">
        <v>21906</v>
      </c>
      <c r="C24" s="417">
        <v>-5.1</v>
      </c>
      <c r="F24" s="403"/>
    </row>
    <row r="25" s="404" customFormat="1" ht="23.25" customHeight="1" spans="1:6">
      <c r="A25" s="418" t="s">
        <v>50</v>
      </c>
      <c r="B25" s="360">
        <v>1059</v>
      </c>
      <c r="C25" s="417">
        <v>-23.4</v>
      </c>
      <c r="F25" s="403"/>
    </row>
    <row r="26" s="404" customFormat="1" ht="23.25" customHeight="1" spans="1:6">
      <c r="A26" s="420" t="s">
        <v>51</v>
      </c>
      <c r="B26" s="360">
        <v>5903</v>
      </c>
      <c r="C26" s="417"/>
      <c r="F26" s="403"/>
    </row>
    <row r="27" s="404" customFormat="1" ht="23.25" customHeight="1" spans="1:6">
      <c r="A27" s="420" t="s">
        <v>52</v>
      </c>
      <c r="B27" s="360">
        <v>0</v>
      </c>
      <c r="C27" s="417"/>
      <c r="F27" s="403"/>
    </row>
    <row r="28" s="404" customFormat="1" ht="23.25" customHeight="1" spans="1:6">
      <c r="A28" s="418" t="s">
        <v>53</v>
      </c>
      <c r="B28" s="360">
        <v>7300</v>
      </c>
      <c r="C28" s="417"/>
      <c r="F28" s="403"/>
    </row>
    <row r="29" s="405" customFormat="1" ht="23.25" customHeight="1" spans="1:6">
      <c r="A29" s="418" t="s">
        <v>54</v>
      </c>
      <c r="B29" s="360">
        <v>16428</v>
      </c>
      <c r="C29" s="417">
        <v>25.3</v>
      </c>
      <c r="F29" s="403"/>
    </row>
    <row r="30" s="405" customFormat="1" ht="21.95" customHeight="1" spans="1:6">
      <c r="A30" s="418" t="s">
        <v>55</v>
      </c>
      <c r="B30" s="360">
        <v>2</v>
      </c>
      <c r="C30" s="417">
        <v>0</v>
      </c>
      <c r="F30" s="403"/>
    </row>
    <row r="31" s="405" customFormat="1" ht="21.95" customHeight="1" spans="1:3">
      <c r="A31" s="421" t="s">
        <v>56</v>
      </c>
      <c r="B31" s="422">
        <v>143541</v>
      </c>
      <c r="C31" s="417">
        <v>-17.2</v>
      </c>
    </row>
    <row r="32" s="404" customFormat="1" ht="21.95" customHeight="1" spans="1:3">
      <c r="A32" s="421" t="s">
        <v>57</v>
      </c>
      <c r="B32" s="422">
        <v>295</v>
      </c>
      <c r="C32" s="417">
        <v>-79.1</v>
      </c>
    </row>
    <row r="33" s="404" customFormat="1" ht="21.95" customHeight="1" spans="1:3">
      <c r="A33" s="421" t="s">
        <v>58</v>
      </c>
      <c r="B33" s="423"/>
      <c r="C33" s="424"/>
    </row>
    <row r="34" s="404" customFormat="1" ht="30" customHeight="1" spans="1:3">
      <c r="A34" s="406"/>
      <c r="B34" s="407"/>
      <c r="C34" s="408"/>
    </row>
    <row r="35" s="404" customFormat="1" ht="24.6" customHeight="1" spans="1:3">
      <c r="A35" s="406"/>
      <c r="B35" s="407"/>
      <c r="C35" s="407"/>
    </row>
    <row r="36" s="403" customFormat="1" ht="24.6" customHeight="1" spans="1:3">
      <c r="A36" s="406"/>
      <c r="B36" s="407"/>
      <c r="C36" s="408"/>
    </row>
    <row r="37" s="404" customFormat="1" customHeight="1" spans="1:3">
      <c r="A37" s="406"/>
      <c r="B37" s="407"/>
      <c r="C37" s="408"/>
    </row>
    <row r="38" s="404" customFormat="1" customHeight="1" spans="1:3">
      <c r="A38" s="406"/>
      <c r="B38" s="407"/>
      <c r="C38" s="408"/>
    </row>
    <row r="39" s="404" customFormat="1" customHeight="1" spans="1:3">
      <c r="A39" s="406"/>
      <c r="B39" s="407"/>
      <c r="C39" s="408"/>
    </row>
  </sheetData>
  <mergeCells count="1">
    <mergeCell ref="A2:C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F26"/>
  <sheetViews>
    <sheetView showZeros="0" workbookViewId="0">
      <selection activeCell="A1" sqref="A1:B1"/>
    </sheetView>
  </sheetViews>
  <sheetFormatPr defaultColWidth="9" defaultRowHeight="20.1" customHeight="1" outlineLevelCol="5"/>
  <cols>
    <col min="1" max="1" width="33.25" style="105" customWidth="1"/>
    <col min="2" max="2" width="13.625" style="106" customWidth="1"/>
    <col min="3" max="3" width="32.5" style="107" customWidth="1"/>
    <col min="4" max="4" width="14.375" style="108" customWidth="1"/>
    <col min="5" max="5" width="9" style="109"/>
    <col min="6" max="6" width="25" style="109" customWidth="1"/>
    <col min="7" max="16384" width="9" style="109"/>
  </cols>
  <sheetData>
    <row r="1" customHeight="1" spans="1:4">
      <c r="A1" s="30" t="s">
        <v>1210</v>
      </c>
      <c r="B1" s="30"/>
      <c r="C1" s="30"/>
      <c r="D1" s="30"/>
    </row>
    <row r="2" ht="29.25" customHeight="1" spans="1:4">
      <c r="A2" s="110" t="s">
        <v>1211</v>
      </c>
      <c r="B2" s="110"/>
      <c r="C2" s="110"/>
      <c r="D2" s="110"/>
    </row>
    <row r="3" customHeight="1" spans="1:4">
      <c r="A3" s="111"/>
      <c r="B3" s="111"/>
      <c r="C3" s="111"/>
      <c r="D3" s="112" t="s">
        <v>2</v>
      </c>
    </row>
    <row r="4" ht="35.25" customHeight="1" spans="1:4">
      <c r="A4" s="113" t="s">
        <v>584</v>
      </c>
      <c r="B4" s="114" t="s">
        <v>699</v>
      </c>
      <c r="C4" s="113" t="s">
        <v>125</v>
      </c>
      <c r="D4" s="114" t="s">
        <v>699</v>
      </c>
    </row>
    <row r="5" ht="24" customHeight="1" spans="1:4">
      <c r="A5" s="138" t="s">
        <v>67</v>
      </c>
      <c r="B5" s="139">
        <v>412270</v>
      </c>
      <c r="C5" s="140" t="s">
        <v>67</v>
      </c>
      <c r="D5" s="141">
        <v>412270</v>
      </c>
    </row>
    <row r="6" ht="24" customHeight="1" spans="1:4">
      <c r="A6" s="102" t="s">
        <v>68</v>
      </c>
      <c r="B6" s="139">
        <v>385000</v>
      </c>
      <c r="C6" s="140" t="s">
        <v>69</v>
      </c>
      <c r="D6" s="141">
        <v>195670</v>
      </c>
    </row>
    <row r="7" customHeight="1" spans="1:5">
      <c r="A7" s="86" t="s">
        <v>735</v>
      </c>
      <c r="B7" s="139"/>
      <c r="C7" s="142" t="s">
        <v>736</v>
      </c>
      <c r="D7" s="141">
        <v>55</v>
      </c>
      <c r="E7" s="143"/>
    </row>
    <row r="8" customHeight="1" spans="1:5">
      <c r="A8" s="86" t="s">
        <v>1212</v>
      </c>
      <c r="B8" s="139"/>
      <c r="C8" s="142" t="s">
        <v>738</v>
      </c>
      <c r="D8" s="141">
        <v>2343</v>
      </c>
      <c r="E8" s="143"/>
    </row>
    <row r="9" customHeight="1" spans="1:5">
      <c r="A9" s="86" t="s">
        <v>1213</v>
      </c>
      <c r="B9" s="139">
        <v>1200</v>
      </c>
      <c r="C9" s="142" t="s">
        <v>740</v>
      </c>
      <c r="D9" s="141">
        <v>171498</v>
      </c>
      <c r="E9" s="143"/>
    </row>
    <row r="10" customHeight="1" spans="1:5">
      <c r="A10" s="86" t="s">
        <v>1214</v>
      </c>
      <c r="B10" s="139">
        <v>400</v>
      </c>
      <c r="C10" s="142" t="s">
        <v>742</v>
      </c>
      <c r="D10" s="141">
        <v>40</v>
      </c>
      <c r="E10" s="143"/>
    </row>
    <row r="11" customHeight="1" spans="1:5">
      <c r="A11" s="86" t="s">
        <v>1215</v>
      </c>
      <c r="B11" s="139">
        <v>350400</v>
      </c>
      <c r="C11" s="142" t="s">
        <v>744</v>
      </c>
      <c r="D11" s="141">
        <v>0</v>
      </c>
      <c r="E11" s="143"/>
    </row>
    <row r="12" customHeight="1" spans="1:5">
      <c r="A12" s="86" t="s">
        <v>1216</v>
      </c>
      <c r="B12" s="139"/>
      <c r="C12" s="142" t="s">
        <v>746</v>
      </c>
      <c r="D12" s="141">
        <v>6145</v>
      </c>
      <c r="E12" s="143"/>
    </row>
    <row r="13" customHeight="1" spans="1:5">
      <c r="A13" s="86" t="s">
        <v>1217</v>
      </c>
      <c r="B13" s="139"/>
      <c r="C13" s="142" t="s">
        <v>748</v>
      </c>
      <c r="D13" s="141">
        <v>15588</v>
      </c>
      <c r="E13" s="143"/>
    </row>
    <row r="14" customHeight="1" spans="1:6">
      <c r="A14" s="86" t="s">
        <v>1218</v>
      </c>
      <c r="B14" s="139"/>
      <c r="C14" s="142" t="s">
        <v>750</v>
      </c>
      <c r="D14" s="141">
        <v>1</v>
      </c>
      <c r="E14" s="143"/>
      <c r="F14" s="109">
        <f t="shared" ref="F14" si="0">ROUND(E14/10000,2)</f>
        <v>0</v>
      </c>
    </row>
    <row r="15" customHeight="1" spans="1:4">
      <c r="A15" s="86" t="s">
        <v>1219</v>
      </c>
      <c r="B15" s="139"/>
      <c r="C15" s="141"/>
      <c r="D15" s="141"/>
    </row>
    <row r="16" customHeight="1" spans="1:4">
      <c r="A16" s="144" t="s">
        <v>1220</v>
      </c>
      <c r="B16" s="139"/>
      <c r="C16" s="141"/>
      <c r="D16" s="141"/>
    </row>
    <row r="17" customHeight="1" spans="1:4">
      <c r="A17" s="86" t="s">
        <v>1221</v>
      </c>
      <c r="B17" s="139">
        <v>33000</v>
      </c>
      <c r="C17" s="145"/>
      <c r="D17" s="141"/>
    </row>
    <row r="18" customHeight="1" spans="1:4">
      <c r="A18" s="102" t="s">
        <v>104</v>
      </c>
      <c r="B18" s="139">
        <v>27270</v>
      </c>
      <c r="C18" s="140" t="s">
        <v>106</v>
      </c>
      <c r="D18" s="141">
        <v>216600</v>
      </c>
    </row>
    <row r="19" customHeight="1" spans="1:4">
      <c r="A19" s="86" t="s">
        <v>107</v>
      </c>
      <c r="B19" s="139">
        <v>2747</v>
      </c>
      <c r="C19" s="142" t="s">
        <v>1222</v>
      </c>
      <c r="D19" s="141">
        <v>0</v>
      </c>
    </row>
    <row r="20" customHeight="1" spans="1:4">
      <c r="A20" s="146" t="s">
        <v>1223</v>
      </c>
      <c r="B20" s="139">
        <v>18600</v>
      </c>
      <c r="C20" s="142" t="s">
        <v>758</v>
      </c>
      <c r="D20" s="141">
        <v>4000</v>
      </c>
    </row>
    <row r="21" customHeight="1" spans="1:4">
      <c r="A21" s="146" t="s">
        <v>761</v>
      </c>
      <c r="B21" s="139">
        <v>6000</v>
      </c>
      <c r="C21" s="142" t="s">
        <v>760</v>
      </c>
      <c r="D21" s="141">
        <v>200000</v>
      </c>
    </row>
    <row r="22" customHeight="1" spans="1:4">
      <c r="A22" s="146" t="s">
        <v>763</v>
      </c>
      <c r="B22" s="139">
        <v>12600</v>
      </c>
      <c r="C22" s="146" t="s">
        <v>1224</v>
      </c>
      <c r="D22" s="141">
        <v>12600</v>
      </c>
    </row>
    <row r="23" customHeight="1" spans="1:4">
      <c r="A23" s="147" t="s">
        <v>1225</v>
      </c>
      <c r="B23" s="139">
        <v>5923</v>
      </c>
      <c r="C23" s="148" t="s">
        <v>764</v>
      </c>
      <c r="D23" s="141">
        <v>12600</v>
      </c>
    </row>
    <row r="24" customHeight="1" spans="1:4">
      <c r="A24" s="147"/>
      <c r="B24" s="139"/>
      <c r="C24" s="146" t="s">
        <v>766</v>
      </c>
      <c r="D24" s="141"/>
    </row>
    <row r="25" customHeight="1" spans="1:4">
      <c r="A25" s="147"/>
      <c r="B25" s="139"/>
      <c r="C25" s="149" t="s">
        <v>120</v>
      </c>
      <c r="D25" s="141"/>
    </row>
    <row r="26" ht="35.1" customHeight="1" spans="1:4">
      <c r="A26" s="66" t="s">
        <v>1226</v>
      </c>
      <c r="B26" s="66"/>
      <c r="C26" s="66"/>
      <c r="D26" s="66"/>
    </row>
  </sheetData>
  <mergeCells count="5">
    <mergeCell ref="A1:B1"/>
    <mergeCell ref="C1:D1"/>
    <mergeCell ref="A2:D2"/>
    <mergeCell ref="A3:C3"/>
    <mergeCell ref="A26:D26"/>
  </mergeCells>
  <printOptions horizontalCentered="1"/>
  <pageMargins left="0.236220472440945" right="0.236220472440945" top="0.511811023622047" bottom="0.39" header="0.31496062992126" footer="0.31496062992126"/>
  <pageSetup paperSize="9" scale="92" fitToWidth="0" orientation="landscape"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44"/>
  <sheetViews>
    <sheetView workbookViewId="0">
      <selection activeCell="A1" sqref="A1:B1"/>
    </sheetView>
  </sheetViews>
  <sheetFormatPr defaultColWidth="9" defaultRowHeight="20.1" customHeight="1" outlineLevelCol="3"/>
  <cols>
    <col min="1" max="1" width="67.25" style="128" customWidth="1"/>
    <col min="2" max="2" width="17.75" style="108" customWidth="1"/>
    <col min="3" max="16384" width="9" style="109"/>
  </cols>
  <sheetData>
    <row r="1" customHeight="1" spans="1:2">
      <c r="A1" s="30" t="s">
        <v>1227</v>
      </c>
      <c r="B1" s="30"/>
    </row>
    <row r="2" ht="35.25" customHeight="1" spans="1:4">
      <c r="A2" s="110" t="s">
        <v>1228</v>
      </c>
      <c r="B2" s="110"/>
      <c r="D2" s="129"/>
    </row>
    <row r="3" customHeight="1" spans="1:2">
      <c r="A3" s="130"/>
      <c r="B3" s="112" t="s">
        <v>2</v>
      </c>
    </row>
    <row r="4" ht="24" customHeight="1" spans="1:2">
      <c r="A4" s="131" t="s">
        <v>125</v>
      </c>
      <c r="B4" s="131" t="s">
        <v>1174</v>
      </c>
    </row>
    <row r="5" ht="15" customHeight="1" spans="1:2">
      <c r="A5" s="132" t="s">
        <v>69</v>
      </c>
      <c r="B5" s="133">
        <v>195670</v>
      </c>
    </row>
    <row r="6" ht="15" customHeight="1" spans="1:2">
      <c r="A6" s="134" t="s">
        <v>736</v>
      </c>
      <c r="B6" s="135">
        <v>55</v>
      </c>
    </row>
    <row r="7" ht="15" customHeight="1" spans="1:2">
      <c r="A7" s="134" t="s">
        <v>770</v>
      </c>
      <c r="B7" s="135">
        <v>55</v>
      </c>
    </row>
    <row r="8" ht="15" customHeight="1" spans="1:2">
      <c r="A8" s="134" t="s">
        <v>1229</v>
      </c>
      <c r="B8" s="135">
        <v>55</v>
      </c>
    </row>
    <row r="9" ht="15" customHeight="1" spans="1:2">
      <c r="A9" s="134" t="s">
        <v>738</v>
      </c>
      <c r="B9" s="136">
        <v>2343</v>
      </c>
    </row>
    <row r="10" ht="15" customHeight="1" spans="1:2">
      <c r="A10" s="134" t="s">
        <v>772</v>
      </c>
      <c r="B10" s="136">
        <v>2187</v>
      </c>
    </row>
    <row r="11" ht="15" customHeight="1" spans="1:2">
      <c r="A11" s="134" t="s">
        <v>1230</v>
      </c>
      <c r="B11" s="136">
        <v>2167</v>
      </c>
    </row>
    <row r="12" ht="15" customHeight="1" spans="1:2">
      <c r="A12" s="134" t="s">
        <v>1231</v>
      </c>
      <c r="B12" s="136">
        <v>20</v>
      </c>
    </row>
    <row r="13" ht="15" customHeight="1" spans="1:2">
      <c r="A13" s="134" t="s">
        <v>1232</v>
      </c>
      <c r="B13" s="136">
        <v>156</v>
      </c>
    </row>
    <row r="14" ht="15" customHeight="1" spans="1:2">
      <c r="A14" s="134" t="s">
        <v>1231</v>
      </c>
      <c r="B14" s="136">
        <v>156</v>
      </c>
    </row>
    <row r="15" ht="15" customHeight="1" spans="1:2">
      <c r="A15" s="134" t="s">
        <v>740</v>
      </c>
      <c r="B15" s="136">
        <v>171498</v>
      </c>
    </row>
    <row r="16" ht="15" customHeight="1" spans="1:2">
      <c r="A16" s="134" t="s">
        <v>1233</v>
      </c>
      <c r="B16" s="136">
        <v>166698</v>
      </c>
    </row>
    <row r="17" ht="15" customHeight="1" spans="1:2">
      <c r="A17" s="134" t="s">
        <v>1234</v>
      </c>
      <c r="B17" s="136">
        <v>156484</v>
      </c>
    </row>
    <row r="18" ht="15" customHeight="1" spans="1:2">
      <c r="A18" s="134" t="s">
        <v>1235</v>
      </c>
      <c r="B18" s="136">
        <v>6814</v>
      </c>
    </row>
    <row r="19" ht="15" customHeight="1" spans="1:2">
      <c r="A19" s="134" t="s">
        <v>1236</v>
      </c>
      <c r="B19" s="136">
        <v>900</v>
      </c>
    </row>
    <row r="20" ht="15" customHeight="1" spans="1:2">
      <c r="A20" s="134" t="s">
        <v>1237</v>
      </c>
      <c r="B20" s="136">
        <v>2500</v>
      </c>
    </row>
    <row r="21" ht="15" customHeight="1" spans="1:2">
      <c r="A21" s="134" t="s">
        <v>1238</v>
      </c>
      <c r="B21" s="136">
        <v>800</v>
      </c>
    </row>
    <row r="22" ht="15" customHeight="1" spans="1:2">
      <c r="A22" s="134" t="s">
        <v>1234</v>
      </c>
      <c r="B22" s="136">
        <v>800</v>
      </c>
    </row>
    <row r="23" ht="15" customHeight="1" spans="1:2">
      <c r="A23" s="134" t="s">
        <v>781</v>
      </c>
      <c r="B23" s="136">
        <v>1000</v>
      </c>
    </row>
    <row r="24" ht="15" customHeight="1" spans="1:2">
      <c r="A24" s="134" t="s">
        <v>782</v>
      </c>
      <c r="B24" s="136">
        <v>3000</v>
      </c>
    </row>
    <row r="25" ht="15" customHeight="1" spans="1:2">
      <c r="A25" s="134" t="s">
        <v>1239</v>
      </c>
      <c r="B25" s="136">
        <v>2100</v>
      </c>
    </row>
    <row r="26" ht="15" customHeight="1" spans="1:2">
      <c r="A26" s="134" t="s">
        <v>1240</v>
      </c>
      <c r="B26" s="136">
        <v>900</v>
      </c>
    </row>
    <row r="27" ht="15" customHeight="1" spans="1:2">
      <c r="A27" s="134" t="s">
        <v>742</v>
      </c>
      <c r="B27" s="136">
        <v>40</v>
      </c>
    </row>
    <row r="28" ht="15" customHeight="1" spans="1:2">
      <c r="A28" s="134" t="s">
        <v>785</v>
      </c>
      <c r="B28" s="137">
        <v>40</v>
      </c>
    </row>
    <row r="29" ht="15" customHeight="1" spans="1:2">
      <c r="A29" s="134" t="s">
        <v>1241</v>
      </c>
      <c r="B29" s="137">
        <v>40</v>
      </c>
    </row>
    <row r="30" ht="15" customHeight="1" spans="1:2">
      <c r="A30" s="134" t="s">
        <v>1242</v>
      </c>
      <c r="B30" s="137">
        <v>6145</v>
      </c>
    </row>
    <row r="31" ht="15" customHeight="1" spans="1:2">
      <c r="A31" s="134" t="s">
        <v>787</v>
      </c>
      <c r="B31" s="137">
        <v>6000</v>
      </c>
    </row>
    <row r="32" ht="15" customHeight="1" spans="1:2">
      <c r="A32" s="134" t="s">
        <v>1243</v>
      </c>
      <c r="B32" s="137">
        <v>6000</v>
      </c>
    </row>
    <row r="33" ht="15" customHeight="1" spans="1:2">
      <c r="A33" s="134" t="s">
        <v>791</v>
      </c>
      <c r="B33" s="137">
        <v>145</v>
      </c>
    </row>
    <row r="34" ht="15" customHeight="1" spans="1:2">
      <c r="A34" s="134" t="s">
        <v>1244</v>
      </c>
      <c r="B34" s="137">
        <v>65</v>
      </c>
    </row>
    <row r="35" ht="15" customHeight="1" spans="1:2">
      <c r="A35" s="134" t="s">
        <v>1245</v>
      </c>
      <c r="B35" s="137">
        <v>80</v>
      </c>
    </row>
    <row r="36" ht="15" customHeight="1" spans="1:2">
      <c r="A36" s="134" t="s">
        <v>1246</v>
      </c>
      <c r="B36" s="137">
        <v>15587.83</v>
      </c>
    </row>
    <row r="37" ht="15" customHeight="1" spans="1:2">
      <c r="A37" s="134" t="s">
        <v>797</v>
      </c>
      <c r="B37" s="137">
        <v>15587.83</v>
      </c>
    </row>
    <row r="38" ht="15" customHeight="1" spans="1:2">
      <c r="A38" s="134" t="s">
        <v>1247</v>
      </c>
      <c r="B38" s="137">
        <v>13607.83</v>
      </c>
    </row>
    <row r="39" ht="15" customHeight="1" spans="1:2">
      <c r="A39" s="134" t="s">
        <v>1248</v>
      </c>
      <c r="B39" s="137">
        <v>1980</v>
      </c>
    </row>
    <row r="40" ht="15" customHeight="1" spans="1:2">
      <c r="A40" s="134" t="s">
        <v>1249</v>
      </c>
      <c r="B40" s="137">
        <v>1.41</v>
      </c>
    </row>
    <row r="41" ht="15" customHeight="1" spans="1:2">
      <c r="A41" s="134" t="s">
        <v>799</v>
      </c>
      <c r="B41" s="137">
        <v>1.41</v>
      </c>
    </row>
    <row r="42" ht="15" customHeight="1" spans="1:2">
      <c r="A42" s="134" t="s">
        <v>1250</v>
      </c>
      <c r="B42" s="137">
        <v>1.31</v>
      </c>
    </row>
    <row r="43" ht="15" customHeight="1" spans="1:2">
      <c r="A43" s="134" t="s">
        <v>1251</v>
      </c>
      <c r="B43" s="137">
        <v>0.1</v>
      </c>
    </row>
    <row r="44" customHeight="1" spans="1:2">
      <c r="A44" s="66" t="s">
        <v>1252</v>
      </c>
      <c r="B44" s="66"/>
    </row>
  </sheetData>
  <autoFilter ref="A4:D44">
    <extLst/>
  </autoFilter>
  <mergeCells count="3">
    <mergeCell ref="A1:B1"/>
    <mergeCell ref="A2:B2"/>
    <mergeCell ref="A44:B44"/>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workbookViewId="0">
      <selection activeCell="A1" sqref="A1:B1"/>
    </sheetView>
  </sheetViews>
  <sheetFormatPr defaultColWidth="9" defaultRowHeight="20.1" customHeight="1" outlineLevelCol="4"/>
  <cols>
    <col min="1" max="1" width="39.25" style="105" customWidth="1"/>
    <col min="2" max="2" width="12.5" style="106" customWidth="1"/>
    <col min="3" max="3" width="40.125" style="107" customWidth="1"/>
    <col min="4" max="4" width="12.375" style="108" customWidth="1"/>
    <col min="5" max="5" width="13" style="109" customWidth="1"/>
    <col min="6" max="6" width="9" style="109"/>
    <col min="7" max="7" width="4.75" style="109" customWidth="1"/>
    <col min="8" max="16384" width="9" style="109"/>
  </cols>
  <sheetData>
    <row r="1" customHeight="1" spans="1:4">
      <c r="A1" s="30" t="s">
        <v>1253</v>
      </c>
      <c r="B1" s="30"/>
      <c r="C1" s="30"/>
      <c r="D1" s="30"/>
    </row>
    <row r="2" ht="29.25" customHeight="1" spans="1:4">
      <c r="A2" s="110" t="s">
        <v>1254</v>
      </c>
      <c r="B2" s="110"/>
      <c r="C2" s="110"/>
      <c r="D2" s="110"/>
    </row>
    <row r="3" customHeight="1" spans="1:4">
      <c r="A3" s="111"/>
      <c r="B3" s="111"/>
      <c r="C3" s="111"/>
      <c r="D3" s="112" t="s">
        <v>2</v>
      </c>
    </row>
    <row r="4" ht="24" customHeight="1" spans="1:4">
      <c r="A4" s="113" t="s">
        <v>804</v>
      </c>
      <c r="B4" s="114" t="s">
        <v>699</v>
      </c>
      <c r="C4" s="113" t="s">
        <v>125</v>
      </c>
      <c r="D4" s="114" t="s">
        <v>699</v>
      </c>
    </row>
    <row r="5" ht="33.75" customHeight="1" spans="1:5">
      <c r="A5" s="115" t="s">
        <v>585</v>
      </c>
      <c r="B5" s="116">
        <v>2747</v>
      </c>
      <c r="C5" s="117" t="s">
        <v>586</v>
      </c>
      <c r="D5" s="118">
        <f>SUM(D6:D15)</f>
        <v>0</v>
      </c>
      <c r="E5" s="106"/>
    </row>
    <row r="6" ht="33.75" customHeight="1" spans="1:5">
      <c r="A6" s="119" t="s">
        <v>805</v>
      </c>
      <c r="B6" s="120"/>
      <c r="C6" s="121" t="s">
        <v>806</v>
      </c>
      <c r="D6" s="122"/>
      <c r="E6" s="123"/>
    </row>
    <row r="7" ht="33.75" customHeight="1" spans="1:5">
      <c r="A7" s="119" t="s">
        <v>825</v>
      </c>
      <c r="B7" s="120">
        <v>55</v>
      </c>
      <c r="C7" s="124" t="s">
        <v>1255</v>
      </c>
      <c r="D7" s="125"/>
      <c r="E7" s="123"/>
    </row>
    <row r="8" ht="33.75" customHeight="1" spans="1:5">
      <c r="A8" s="119" t="s">
        <v>809</v>
      </c>
      <c r="B8" s="126">
        <v>2187</v>
      </c>
      <c r="C8" s="124" t="s">
        <v>810</v>
      </c>
      <c r="D8" s="125"/>
      <c r="E8" s="123"/>
    </row>
    <row r="9" ht="33.75" customHeight="1" spans="1:5">
      <c r="A9" s="119" t="s">
        <v>1256</v>
      </c>
      <c r="B9" s="126">
        <v>156</v>
      </c>
      <c r="C9" s="124" t="s">
        <v>814</v>
      </c>
      <c r="D9" s="125"/>
      <c r="E9" s="123"/>
    </row>
    <row r="10" ht="33.75" customHeight="1" spans="1:5">
      <c r="A10" s="119" t="s">
        <v>817</v>
      </c>
      <c r="B10" s="126">
        <v>40</v>
      </c>
      <c r="C10" s="124" t="s">
        <v>818</v>
      </c>
      <c r="D10" s="125"/>
      <c r="E10" s="123"/>
    </row>
    <row r="11" ht="33.75" customHeight="1" spans="1:5">
      <c r="A11" s="119" t="s">
        <v>819</v>
      </c>
      <c r="B11" s="126">
        <v>0</v>
      </c>
      <c r="C11" s="124" t="s">
        <v>820</v>
      </c>
      <c r="D11" s="122"/>
      <c r="E11" s="123"/>
    </row>
    <row r="12" ht="33.75" customHeight="1" spans="1:5">
      <c r="A12" s="119" t="s">
        <v>821</v>
      </c>
      <c r="B12" s="126">
        <v>0</v>
      </c>
      <c r="C12" s="124" t="s">
        <v>822</v>
      </c>
      <c r="D12" s="125"/>
      <c r="E12" s="123"/>
    </row>
    <row r="13" ht="33.75" customHeight="1" spans="1:5">
      <c r="A13" s="119" t="s">
        <v>823</v>
      </c>
      <c r="B13" s="126">
        <v>0</v>
      </c>
      <c r="C13" s="124" t="s">
        <v>824</v>
      </c>
      <c r="D13" s="125"/>
      <c r="E13" s="123"/>
    </row>
    <row r="14" ht="33.75" customHeight="1" spans="1:5">
      <c r="A14" s="119" t="s">
        <v>827</v>
      </c>
      <c r="B14" s="126">
        <v>0</v>
      </c>
      <c r="C14" s="124" t="s">
        <v>828</v>
      </c>
      <c r="D14" s="125"/>
      <c r="E14" s="123"/>
    </row>
    <row r="15" ht="33.75" customHeight="1" spans="1:5">
      <c r="A15" s="119" t="s">
        <v>829</v>
      </c>
      <c r="B15" s="126">
        <v>309</v>
      </c>
      <c r="C15" s="124" t="s">
        <v>830</v>
      </c>
      <c r="D15" s="122"/>
      <c r="E15" s="123"/>
    </row>
    <row r="16" ht="24" customHeight="1" spans="1:4">
      <c r="A16" s="127" t="s">
        <v>1257</v>
      </c>
      <c r="B16" s="127"/>
      <c r="C16" s="127"/>
      <c r="D16" s="127"/>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2"/>
  <sheetViews>
    <sheetView showZeros="0" workbookViewId="0">
      <selection activeCell="A1" sqref="A1:B1"/>
    </sheetView>
  </sheetViews>
  <sheetFormatPr defaultColWidth="12.75" defaultRowHeight="13.5" outlineLevelCol="4"/>
  <cols>
    <col min="1" max="1" width="29.625" style="68" customWidth="1"/>
    <col min="2" max="2" width="13.75" style="69" customWidth="1"/>
    <col min="3" max="3" width="35.5" style="70" customWidth="1"/>
    <col min="4" max="4" width="14.875" style="71" customWidth="1"/>
    <col min="5" max="5" width="11.25" style="68" customWidth="1"/>
    <col min="6" max="249" width="9" style="68" customWidth="1"/>
    <col min="250" max="250" width="29.625" style="68" customWidth="1"/>
    <col min="251" max="251" width="12.75" style="68"/>
    <col min="252" max="252" width="29.75" style="68" customWidth="1"/>
    <col min="253" max="253" width="17" style="68" customWidth="1"/>
    <col min="254" max="254" width="37" style="68" customWidth="1"/>
    <col min="255" max="255" width="17.375" style="68" customWidth="1"/>
    <col min="256" max="505" width="9" style="68" customWidth="1"/>
    <col min="506" max="506" width="29.625" style="68" customWidth="1"/>
    <col min="507" max="507" width="12.75" style="68"/>
    <col min="508" max="508" width="29.75" style="68" customWidth="1"/>
    <col min="509" max="509" width="17" style="68" customWidth="1"/>
    <col min="510" max="510" width="37" style="68" customWidth="1"/>
    <col min="511" max="511" width="17.375" style="68" customWidth="1"/>
    <col min="512" max="761" width="9" style="68" customWidth="1"/>
    <col min="762" max="762" width="29.625" style="68" customWidth="1"/>
    <col min="763" max="763" width="12.75" style="68"/>
    <col min="764" max="764" width="29.75" style="68" customWidth="1"/>
    <col min="765" max="765" width="17" style="68" customWidth="1"/>
    <col min="766" max="766" width="37" style="68" customWidth="1"/>
    <col min="767" max="767" width="17.375" style="68" customWidth="1"/>
    <col min="768" max="1017" width="9" style="68" customWidth="1"/>
    <col min="1018" max="1018" width="29.625" style="68" customWidth="1"/>
    <col min="1019" max="1019" width="12.75" style="68"/>
    <col min="1020" max="1020" width="29.75" style="68" customWidth="1"/>
    <col min="1021" max="1021" width="17" style="68" customWidth="1"/>
    <col min="1022" max="1022" width="37" style="68" customWidth="1"/>
    <col min="1023" max="1023" width="17.375" style="68" customWidth="1"/>
    <col min="1024" max="1273" width="9" style="68" customWidth="1"/>
    <col min="1274" max="1274" width="29.625" style="68" customWidth="1"/>
    <col min="1275" max="1275" width="12.75" style="68"/>
    <col min="1276" max="1276" width="29.75" style="68" customWidth="1"/>
    <col min="1277" max="1277" width="17" style="68" customWidth="1"/>
    <col min="1278" max="1278" width="37" style="68" customWidth="1"/>
    <col min="1279" max="1279" width="17.375" style="68" customWidth="1"/>
    <col min="1280" max="1529" width="9" style="68" customWidth="1"/>
    <col min="1530" max="1530" width="29.625" style="68" customWidth="1"/>
    <col min="1531" max="1531" width="12.75" style="68"/>
    <col min="1532" max="1532" width="29.75" style="68" customWidth="1"/>
    <col min="1533" max="1533" width="17" style="68" customWidth="1"/>
    <col min="1534" max="1534" width="37" style="68" customWidth="1"/>
    <col min="1535" max="1535" width="17.375" style="68" customWidth="1"/>
    <col min="1536" max="1785" width="9" style="68" customWidth="1"/>
    <col min="1786" max="1786" width="29.625" style="68" customWidth="1"/>
    <col min="1787" max="1787" width="12.75" style="68"/>
    <col min="1788" max="1788" width="29.75" style="68" customWidth="1"/>
    <col min="1789" max="1789" width="17" style="68" customWidth="1"/>
    <col min="1790" max="1790" width="37" style="68" customWidth="1"/>
    <col min="1791" max="1791" width="17.375" style="68" customWidth="1"/>
    <col min="1792" max="2041" width="9" style="68" customWidth="1"/>
    <col min="2042" max="2042" width="29.625" style="68" customWidth="1"/>
    <col min="2043" max="2043" width="12.75" style="68"/>
    <col min="2044" max="2044" width="29.75" style="68" customWidth="1"/>
    <col min="2045" max="2045" width="17" style="68" customWidth="1"/>
    <col min="2046" max="2046" width="37" style="68" customWidth="1"/>
    <col min="2047" max="2047" width="17.375" style="68" customWidth="1"/>
    <col min="2048" max="2297" width="9" style="68" customWidth="1"/>
    <col min="2298" max="2298" width="29.625" style="68" customWidth="1"/>
    <col min="2299" max="2299" width="12.75" style="68"/>
    <col min="2300" max="2300" width="29.75" style="68" customWidth="1"/>
    <col min="2301" max="2301" width="17" style="68" customWidth="1"/>
    <col min="2302" max="2302" width="37" style="68" customWidth="1"/>
    <col min="2303" max="2303" width="17.375" style="68" customWidth="1"/>
    <col min="2304" max="2553" width="9" style="68" customWidth="1"/>
    <col min="2554" max="2554" width="29.625" style="68" customWidth="1"/>
    <col min="2555" max="2555" width="12.75" style="68"/>
    <col min="2556" max="2556" width="29.75" style="68" customWidth="1"/>
    <col min="2557" max="2557" width="17" style="68" customWidth="1"/>
    <col min="2558" max="2558" width="37" style="68" customWidth="1"/>
    <col min="2559" max="2559" width="17.375" style="68" customWidth="1"/>
    <col min="2560" max="2809" width="9" style="68" customWidth="1"/>
    <col min="2810" max="2810" width="29.625" style="68" customWidth="1"/>
    <col min="2811" max="2811" width="12.75" style="68"/>
    <col min="2812" max="2812" width="29.75" style="68" customWidth="1"/>
    <col min="2813" max="2813" width="17" style="68" customWidth="1"/>
    <col min="2814" max="2814" width="37" style="68" customWidth="1"/>
    <col min="2815" max="2815" width="17.375" style="68" customWidth="1"/>
    <col min="2816" max="3065" width="9" style="68" customWidth="1"/>
    <col min="3066" max="3066" width="29.625" style="68" customWidth="1"/>
    <col min="3067" max="3067" width="12.75" style="68"/>
    <col min="3068" max="3068" width="29.75" style="68" customWidth="1"/>
    <col min="3069" max="3069" width="17" style="68" customWidth="1"/>
    <col min="3070" max="3070" width="37" style="68" customWidth="1"/>
    <col min="3071" max="3071" width="17.375" style="68" customWidth="1"/>
    <col min="3072" max="3321" width="9" style="68" customWidth="1"/>
    <col min="3322" max="3322" width="29.625" style="68" customWidth="1"/>
    <col min="3323" max="3323" width="12.75" style="68"/>
    <col min="3324" max="3324" width="29.75" style="68" customWidth="1"/>
    <col min="3325" max="3325" width="17" style="68" customWidth="1"/>
    <col min="3326" max="3326" width="37" style="68" customWidth="1"/>
    <col min="3327" max="3327" width="17.375" style="68" customWidth="1"/>
    <col min="3328" max="3577" width="9" style="68" customWidth="1"/>
    <col min="3578" max="3578" width="29.625" style="68" customWidth="1"/>
    <col min="3579" max="3579" width="12.75" style="68"/>
    <col min="3580" max="3580" width="29.75" style="68" customWidth="1"/>
    <col min="3581" max="3581" width="17" style="68" customWidth="1"/>
    <col min="3582" max="3582" width="37" style="68" customWidth="1"/>
    <col min="3583" max="3583" width="17.375" style="68" customWidth="1"/>
    <col min="3584" max="3833" width="9" style="68" customWidth="1"/>
    <col min="3834" max="3834" width="29.625" style="68" customWidth="1"/>
    <col min="3835" max="3835" width="12.75" style="68"/>
    <col min="3836" max="3836" width="29.75" style="68" customWidth="1"/>
    <col min="3837" max="3837" width="17" style="68" customWidth="1"/>
    <col min="3838" max="3838" width="37" style="68" customWidth="1"/>
    <col min="3839" max="3839" width="17.375" style="68" customWidth="1"/>
    <col min="3840" max="4089" width="9" style="68" customWidth="1"/>
    <col min="4090" max="4090" width="29.625" style="68" customWidth="1"/>
    <col min="4091" max="4091" width="12.75" style="68"/>
    <col min="4092" max="4092" width="29.75" style="68" customWidth="1"/>
    <col min="4093" max="4093" width="17" style="68" customWidth="1"/>
    <col min="4094" max="4094" width="37" style="68" customWidth="1"/>
    <col min="4095" max="4095" width="17.375" style="68" customWidth="1"/>
    <col min="4096" max="4345" width="9" style="68" customWidth="1"/>
    <col min="4346" max="4346" width="29.625" style="68" customWidth="1"/>
    <col min="4347" max="4347" width="12.75" style="68"/>
    <col min="4348" max="4348" width="29.75" style="68" customWidth="1"/>
    <col min="4349" max="4349" width="17" style="68" customWidth="1"/>
    <col min="4350" max="4350" width="37" style="68" customWidth="1"/>
    <col min="4351" max="4351" width="17.375" style="68" customWidth="1"/>
    <col min="4352" max="4601" width="9" style="68" customWidth="1"/>
    <col min="4602" max="4602" width="29.625" style="68" customWidth="1"/>
    <col min="4603" max="4603" width="12.75" style="68"/>
    <col min="4604" max="4604" width="29.75" style="68" customWidth="1"/>
    <col min="4605" max="4605" width="17" style="68" customWidth="1"/>
    <col min="4606" max="4606" width="37" style="68" customWidth="1"/>
    <col min="4607" max="4607" width="17.375" style="68" customWidth="1"/>
    <col min="4608" max="4857" width="9" style="68" customWidth="1"/>
    <col min="4858" max="4858" width="29.625" style="68" customWidth="1"/>
    <col min="4859" max="4859" width="12.75" style="68"/>
    <col min="4860" max="4860" width="29.75" style="68" customWidth="1"/>
    <col min="4861" max="4861" width="17" style="68" customWidth="1"/>
    <col min="4862" max="4862" width="37" style="68" customWidth="1"/>
    <col min="4863" max="4863" width="17.375" style="68" customWidth="1"/>
    <col min="4864" max="5113" width="9" style="68" customWidth="1"/>
    <col min="5114" max="5114" width="29.625" style="68" customWidth="1"/>
    <col min="5115" max="5115" width="12.75" style="68"/>
    <col min="5116" max="5116" width="29.75" style="68" customWidth="1"/>
    <col min="5117" max="5117" width="17" style="68" customWidth="1"/>
    <col min="5118" max="5118" width="37" style="68" customWidth="1"/>
    <col min="5119" max="5119" width="17.375" style="68" customWidth="1"/>
    <col min="5120" max="5369" width="9" style="68" customWidth="1"/>
    <col min="5370" max="5370" width="29.625" style="68" customWidth="1"/>
    <col min="5371" max="5371" width="12.75" style="68"/>
    <col min="5372" max="5372" width="29.75" style="68" customWidth="1"/>
    <col min="5373" max="5373" width="17" style="68" customWidth="1"/>
    <col min="5374" max="5374" width="37" style="68" customWidth="1"/>
    <col min="5375" max="5375" width="17.375" style="68" customWidth="1"/>
    <col min="5376" max="5625" width="9" style="68" customWidth="1"/>
    <col min="5626" max="5626" width="29.625" style="68" customWidth="1"/>
    <col min="5627" max="5627" width="12.75" style="68"/>
    <col min="5628" max="5628" width="29.75" style="68" customWidth="1"/>
    <col min="5629" max="5629" width="17" style="68" customWidth="1"/>
    <col min="5630" max="5630" width="37" style="68" customWidth="1"/>
    <col min="5631" max="5631" width="17.375" style="68" customWidth="1"/>
    <col min="5632" max="5881" width="9" style="68" customWidth="1"/>
    <col min="5882" max="5882" width="29.625" style="68" customWidth="1"/>
    <col min="5883" max="5883" width="12.75" style="68"/>
    <col min="5884" max="5884" width="29.75" style="68" customWidth="1"/>
    <col min="5885" max="5885" width="17" style="68" customWidth="1"/>
    <col min="5886" max="5886" width="37" style="68" customWidth="1"/>
    <col min="5887" max="5887" width="17.375" style="68" customWidth="1"/>
    <col min="5888" max="6137" width="9" style="68" customWidth="1"/>
    <col min="6138" max="6138" width="29.625" style="68" customWidth="1"/>
    <col min="6139" max="6139" width="12.75" style="68"/>
    <col min="6140" max="6140" width="29.75" style="68" customWidth="1"/>
    <col min="6141" max="6141" width="17" style="68" customWidth="1"/>
    <col min="6142" max="6142" width="37" style="68" customWidth="1"/>
    <col min="6143" max="6143" width="17.375" style="68" customWidth="1"/>
    <col min="6144" max="6393" width="9" style="68" customWidth="1"/>
    <col min="6394" max="6394" width="29.625" style="68" customWidth="1"/>
    <col min="6395" max="6395" width="12.75" style="68"/>
    <col min="6396" max="6396" width="29.75" style="68" customWidth="1"/>
    <col min="6397" max="6397" width="17" style="68" customWidth="1"/>
    <col min="6398" max="6398" width="37" style="68" customWidth="1"/>
    <col min="6399" max="6399" width="17.375" style="68" customWidth="1"/>
    <col min="6400" max="6649" width="9" style="68" customWidth="1"/>
    <col min="6650" max="6650" width="29.625" style="68" customWidth="1"/>
    <col min="6651" max="6651" width="12.75" style="68"/>
    <col min="6652" max="6652" width="29.75" style="68" customWidth="1"/>
    <col min="6653" max="6653" width="17" style="68" customWidth="1"/>
    <col min="6654" max="6654" width="37" style="68" customWidth="1"/>
    <col min="6655" max="6655" width="17.375" style="68" customWidth="1"/>
    <col min="6656" max="6905" width="9" style="68" customWidth="1"/>
    <col min="6906" max="6906" width="29.625" style="68" customWidth="1"/>
    <col min="6907" max="6907" width="12.75" style="68"/>
    <col min="6908" max="6908" width="29.75" style="68" customWidth="1"/>
    <col min="6909" max="6909" width="17" style="68" customWidth="1"/>
    <col min="6910" max="6910" width="37" style="68" customWidth="1"/>
    <col min="6911" max="6911" width="17.375" style="68" customWidth="1"/>
    <col min="6912" max="7161" width="9" style="68" customWidth="1"/>
    <col min="7162" max="7162" width="29.625" style="68" customWidth="1"/>
    <col min="7163" max="7163" width="12.75" style="68"/>
    <col min="7164" max="7164" width="29.75" style="68" customWidth="1"/>
    <col min="7165" max="7165" width="17" style="68" customWidth="1"/>
    <col min="7166" max="7166" width="37" style="68" customWidth="1"/>
    <col min="7167" max="7167" width="17.375" style="68" customWidth="1"/>
    <col min="7168" max="7417" width="9" style="68" customWidth="1"/>
    <col min="7418" max="7418" width="29.625" style="68" customWidth="1"/>
    <col min="7419" max="7419" width="12.75" style="68"/>
    <col min="7420" max="7420" width="29.75" style="68" customWidth="1"/>
    <col min="7421" max="7421" width="17" style="68" customWidth="1"/>
    <col min="7422" max="7422" width="37" style="68" customWidth="1"/>
    <col min="7423" max="7423" width="17.375" style="68" customWidth="1"/>
    <col min="7424" max="7673" width="9" style="68" customWidth="1"/>
    <col min="7674" max="7674" width="29.625" style="68" customWidth="1"/>
    <col min="7675" max="7675" width="12.75" style="68"/>
    <col min="7676" max="7676" width="29.75" style="68" customWidth="1"/>
    <col min="7677" max="7677" width="17" style="68" customWidth="1"/>
    <col min="7678" max="7678" width="37" style="68" customWidth="1"/>
    <col min="7679" max="7679" width="17.375" style="68" customWidth="1"/>
    <col min="7680" max="7929" width="9" style="68" customWidth="1"/>
    <col min="7930" max="7930" width="29.625" style="68" customWidth="1"/>
    <col min="7931" max="7931" width="12.75" style="68"/>
    <col min="7932" max="7932" width="29.75" style="68" customWidth="1"/>
    <col min="7933" max="7933" width="17" style="68" customWidth="1"/>
    <col min="7934" max="7934" width="37" style="68" customWidth="1"/>
    <col min="7935" max="7935" width="17.375" style="68" customWidth="1"/>
    <col min="7936" max="8185" width="9" style="68" customWidth="1"/>
    <col min="8186" max="8186" width="29.625" style="68" customWidth="1"/>
    <col min="8187" max="8187" width="12.75" style="68"/>
    <col min="8188" max="8188" width="29.75" style="68" customWidth="1"/>
    <col min="8189" max="8189" width="17" style="68" customWidth="1"/>
    <col min="8190" max="8190" width="37" style="68" customWidth="1"/>
    <col min="8191" max="8191" width="17.375" style="68" customWidth="1"/>
    <col min="8192" max="8441" width="9" style="68" customWidth="1"/>
    <col min="8442" max="8442" width="29.625" style="68" customWidth="1"/>
    <col min="8443" max="8443" width="12.75" style="68"/>
    <col min="8444" max="8444" width="29.75" style="68" customWidth="1"/>
    <col min="8445" max="8445" width="17" style="68" customWidth="1"/>
    <col min="8446" max="8446" width="37" style="68" customWidth="1"/>
    <col min="8447" max="8447" width="17.375" style="68" customWidth="1"/>
    <col min="8448" max="8697" width="9" style="68" customWidth="1"/>
    <col min="8698" max="8698" width="29.625" style="68" customWidth="1"/>
    <col min="8699" max="8699" width="12.75" style="68"/>
    <col min="8700" max="8700" width="29.75" style="68" customWidth="1"/>
    <col min="8701" max="8701" width="17" style="68" customWidth="1"/>
    <col min="8702" max="8702" width="37" style="68" customWidth="1"/>
    <col min="8703" max="8703" width="17.375" style="68" customWidth="1"/>
    <col min="8704" max="8953" width="9" style="68" customWidth="1"/>
    <col min="8954" max="8954" width="29.625" style="68" customWidth="1"/>
    <col min="8955" max="8955" width="12.75" style="68"/>
    <col min="8956" max="8956" width="29.75" style="68" customWidth="1"/>
    <col min="8957" max="8957" width="17" style="68" customWidth="1"/>
    <col min="8958" max="8958" width="37" style="68" customWidth="1"/>
    <col min="8959" max="8959" width="17.375" style="68" customWidth="1"/>
    <col min="8960" max="9209" width="9" style="68" customWidth="1"/>
    <col min="9210" max="9210" width="29.625" style="68" customWidth="1"/>
    <col min="9211" max="9211" width="12.75" style="68"/>
    <col min="9212" max="9212" width="29.75" style="68" customWidth="1"/>
    <col min="9213" max="9213" width="17" style="68" customWidth="1"/>
    <col min="9214" max="9214" width="37" style="68" customWidth="1"/>
    <col min="9215" max="9215" width="17.375" style="68" customWidth="1"/>
    <col min="9216" max="9465" width="9" style="68" customWidth="1"/>
    <col min="9466" max="9466" width="29.625" style="68" customWidth="1"/>
    <col min="9467" max="9467" width="12.75" style="68"/>
    <col min="9468" max="9468" width="29.75" style="68" customWidth="1"/>
    <col min="9469" max="9469" width="17" style="68" customWidth="1"/>
    <col min="9470" max="9470" width="37" style="68" customWidth="1"/>
    <col min="9471" max="9471" width="17.375" style="68" customWidth="1"/>
    <col min="9472" max="9721" width="9" style="68" customWidth="1"/>
    <col min="9722" max="9722" width="29.625" style="68" customWidth="1"/>
    <col min="9723" max="9723" width="12.75" style="68"/>
    <col min="9724" max="9724" width="29.75" style="68" customWidth="1"/>
    <col min="9725" max="9725" width="17" style="68" customWidth="1"/>
    <col min="9726" max="9726" width="37" style="68" customWidth="1"/>
    <col min="9727" max="9727" width="17.375" style="68" customWidth="1"/>
    <col min="9728" max="9977" width="9" style="68" customWidth="1"/>
    <col min="9978" max="9978" width="29.625" style="68" customWidth="1"/>
    <col min="9979" max="9979" width="12.75" style="68"/>
    <col min="9980" max="9980" width="29.75" style="68" customWidth="1"/>
    <col min="9981" max="9981" width="17" style="68" customWidth="1"/>
    <col min="9982" max="9982" width="37" style="68" customWidth="1"/>
    <col min="9983" max="9983" width="17.375" style="68" customWidth="1"/>
    <col min="9984" max="10233" width="9" style="68" customWidth="1"/>
    <col min="10234" max="10234" width="29.625" style="68" customWidth="1"/>
    <col min="10235" max="10235" width="12.75" style="68"/>
    <col min="10236" max="10236" width="29.75" style="68" customWidth="1"/>
    <col min="10237" max="10237" width="17" style="68" customWidth="1"/>
    <col min="10238" max="10238" width="37" style="68" customWidth="1"/>
    <col min="10239" max="10239" width="17.375" style="68" customWidth="1"/>
    <col min="10240" max="10489" width="9" style="68" customWidth="1"/>
    <col min="10490" max="10490" width="29.625" style="68" customWidth="1"/>
    <col min="10491" max="10491" width="12.75" style="68"/>
    <col min="10492" max="10492" width="29.75" style="68" customWidth="1"/>
    <col min="10493" max="10493" width="17" style="68" customWidth="1"/>
    <col min="10494" max="10494" width="37" style="68" customWidth="1"/>
    <col min="10495" max="10495" width="17.375" style="68" customWidth="1"/>
    <col min="10496" max="10745" width="9" style="68" customWidth="1"/>
    <col min="10746" max="10746" width="29.625" style="68" customWidth="1"/>
    <col min="10747" max="10747" width="12.75" style="68"/>
    <col min="10748" max="10748" width="29.75" style="68" customWidth="1"/>
    <col min="10749" max="10749" width="17" style="68" customWidth="1"/>
    <col min="10750" max="10750" width="37" style="68" customWidth="1"/>
    <col min="10751" max="10751" width="17.375" style="68" customWidth="1"/>
    <col min="10752" max="11001" width="9" style="68" customWidth="1"/>
    <col min="11002" max="11002" width="29.625" style="68" customWidth="1"/>
    <col min="11003" max="11003" width="12.75" style="68"/>
    <col min="11004" max="11004" width="29.75" style="68" customWidth="1"/>
    <col min="11005" max="11005" width="17" style="68" customWidth="1"/>
    <col min="11006" max="11006" width="37" style="68" customWidth="1"/>
    <col min="11007" max="11007" width="17.375" style="68" customWidth="1"/>
    <col min="11008" max="11257" width="9" style="68" customWidth="1"/>
    <col min="11258" max="11258" width="29.625" style="68" customWidth="1"/>
    <col min="11259" max="11259" width="12.75" style="68"/>
    <col min="11260" max="11260" width="29.75" style="68" customWidth="1"/>
    <col min="11261" max="11261" width="17" style="68" customWidth="1"/>
    <col min="11262" max="11262" width="37" style="68" customWidth="1"/>
    <col min="11263" max="11263" width="17.375" style="68" customWidth="1"/>
    <col min="11264" max="11513" width="9" style="68" customWidth="1"/>
    <col min="11514" max="11514" width="29.625" style="68" customWidth="1"/>
    <col min="11515" max="11515" width="12.75" style="68"/>
    <col min="11516" max="11516" width="29.75" style="68" customWidth="1"/>
    <col min="11517" max="11517" width="17" style="68" customWidth="1"/>
    <col min="11518" max="11518" width="37" style="68" customWidth="1"/>
    <col min="11519" max="11519" width="17.375" style="68" customWidth="1"/>
    <col min="11520" max="11769" width="9" style="68" customWidth="1"/>
    <col min="11770" max="11770" width="29.625" style="68" customWidth="1"/>
    <col min="11771" max="11771" width="12.75" style="68"/>
    <col min="11772" max="11772" width="29.75" style="68" customWidth="1"/>
    <col min="11773" max="11773" width="17" style="68" customWidth="1"/>
    <col min="11774" max="11774" width="37" style="68" customWidth="1"/>
    <col min="11775" max="11775" width="17.375" style="68" customWidth="1"/>
    <col min="11776" max="12025" width="9" style="68" customWidth="1"/>
    <col min="12026" max="12026" width="29.625" style="68" customWidth="1"/>
    <col min="12027" max="12027" width="12.75" style="68"/>
    <col min="12028" max="12028" width="29.75" style="68" customWidth="1"/>
    <col min="12029" max="12029" width="17" style="68" customWidth="1"/>
    <col min="12030" max="12030" width="37" style="68" customWidth="1"/>
    <col min="12031" max="12031" width="17.375" style="68" customWidth="1"/>
    <col min="12032" max="12281" width="9" style="68" customWidth="1"/>
    <col min="12282" max="12282" width="29.625" style="68" customWidth="1"/>
    <col min="12283" max="12283" width="12.75" style="68"/>
    <col min="12284" max="12284" width="29.75" style="68" customWidth="1"/>
    <col min="12285" max="12285" width="17" style="68" customWidth="1"/>
    <col min="12286" max="12286" width="37" style="68" customWidth="1"/>
    <col min="12287" max="12287" width="17.375" style="68" customWidth="1"/>
    <col min="12288" max="12537" width="9" style="68" customWidth="1"/>
    <col min="12538" max="12538" width="29.625" style="68" customWidth="1"/>
    <col min="12539" max="12539" width="12.75" style="68"/>
    <col min="12540" max="12540" width="29.75" style="68" customWidth="1"/>
    <col min="12541" max="12541" width="17" style="68" customWidth="1"/>
    <col min="12542" max="12542" width="37" style="68" customWidth="1"/>
    <col min="12543" max="12543" width="17.375" style="68" customWidth="1"/>
    <col min="12544" max="12793" width="9" style="68" customWidth="1"/>
    <col min="12794" max="12794" width="29.625" style="68" customWidth="1"/>
    <col min="12795" max="12795" width="12.75" style="68"/>
    <col min="12796" max="12796" width="29.75" style="68" customWidth="1"/>
    <col min="12797" max="12797" width="17" style="68" customWidth="1"/>
    <col min="12798" max="12798" width="37" style="68" customWidth="1"/>
    <col min="12799" max="12799" width="17.375" style="68" customWidth="1"/>
    <col min="12800" max="13049" width="9" style="68" customWidth="1"/>
    <col min="13050" max="13050" width="29.625" style="68" customWidth="1"/>
    <col min="13051" max="13051" width="12.75" style="68"/>
    <col min="13052" max="13052" width="29.75" style="68" customWidth="1"/>
    <col min="13053" max="13053" width="17" style="68" customWidth="1"/>
    <col min="13054" max="13054" width="37" style="68" customWidth="1"/>
    <col min="13055" max="13055" width="17.375" style="68" customWidth="1"/>
    <col min="13056" max="13305" width="9" style="68" customWidth="1"/>
    <col min="13306" max="13306" width="29.625" style="68" customWidth="1"/>
    <col min="13307" max="13307" width="12.75" style="68"/>
    <col min="13308" max="13308" width="29.75" style="68" customWidth="1"/>
    <col min="13309" max="13309" width="17" style="68" customWidth="1"/>
    <col min="13310" max="13310" width="37" style="68" customWidth="1"/>
    <col min="13311" max="13311" width="17.375" style="68" customWidth="1"/>
    <col min="13312" max="13561" width="9" style="68" customWidth="1"/>
    <col min="13562" max="13562" width="29.625" style="68" customWidth="1"/>
    <col min="13563" max="13563" width="12.75" style="68"/>
    <col min="13564" max="13564" width="29.75" style="68" customWidth="1"/>
    <col min="13565" max="13565" width="17" style="68" customWidth="1"/>
    <col min="13566" max="13566" width="37" style="68" customWidth="1"/>
    <col min="13567" max="13567" width="17.375" style="68" customWidth="1"/>
    <col min="13568" max="13817" width="9" style="68" customWidth="1"/>
    <col min="13818" max="13818" width="29.625" style="68" customWidth="1"/>
    <col min="13819" max="13819" width="12.75" style="68"/>
    <col min="13820" max="13820" width="29.75" style="68" customWidth="1"/>
    <col min="13821" max="13821" width="17" style="68" customWidth="1"/>
    <col min="13822" max="13822" width="37" style="68" customWidth="1"/>
    <col min="13823" max="13823" width="17.375" style="68" customWidth="1"/>
    <col min="13824" max="14073" width="9" style="68" customWidth="1"/>
    <col min="14074" max="14074" width="29.625" style="68" customWidth="1"/>
    <col min="14075" max="14075" width="12.75" style="68"/>
    <col min="14076" max="14076" width="29.75" style="68" customWidth="1"/>
    <col min="14077" max="14077" width="17" style="68" customWidth="1"/>
    <col min="14078" max="14078" width="37" style="68" customWidth="1"/>
    <col min="14079" max="14079" width="17.375" style="68" customWidth="1"/>
    <col min="14080" max="14329" width="9" style="68" customWidth="1"/>
    <col min="14330" max="14330" width="29.625" style="68" customWidth="1"/>
    <col min="14331" max="14331" width="12.75" style="68"/>
    <col min="14332" max="14332" width="29.75" style="68" customWidth="1"/>
    <col min="14333" max="14333" width="17" style="68" customWidth="1"/>
    <col min="14334" max="14334" width="37" style="68" customWidth="1"/>
    <col min="14335" max="14335" width="17.375" style="68" customWidth="1"/>
    <col min="14336" max="14585" width="9" style="68" customWidth="1"/>
    <col min="14586" max="14586" width="29.625" style="68" customWidth="1"/>
    <col min="14587" max="14587" width="12.75" style="68"/>
    <col min="14588" max="14588" width="29.75" style="68" customWidth="1"/>
    <col min="14589" max="14589" width="17" style="68" customWidth="1"/>
    <col min="14590" max="14590" width="37" style="68" customWidth="1"/>
    <col min="14591" max="14591" width="17.375" style="68" customWidth="1"/>
    <col min="14592" max="14841" width="9" style="68" customWidth="1"/>
    <col min="14842" max="14842" width="29.625" style="68" customWidth="1"/>
    <col min="14843" max="14843" width="12.75" style="68"/>
    <col min="14844" max="14844" width="29.75" style="68" customWidth="1"/>
    <col min="14845" max="14845" width="17" style="68" customWidth="1"/>
    <col min="14846" max="14846" width="37" style="68" customWidth="1"/>
    <col min="14847" max="14847" width="17.375" style="68" customWidth="1"/>
    <col min="14848" max="15097" width="9" style="68" customWidth="1"/>
    <col min="15098" max="15098" width="29.625" style="68" customWidth="1"/>
    <col min="15099" max="15099" width="12.75" style="68"/>
    <col min="15100" max="15100" width="29.75" style="68" customWidth="1"/>
    <col min="15101" max="15101" width="17" style="68" customWidth="1"/>
    <col min="15102" max="15102" width="37" style="68" customWidth="1"/>
    <col min="15103" max="15103" width="17.375" style="68" customWidth="1"/>
    <col min="15104" max="15353" width="9" style="68" customWidth="1"/>
    <col min="15354" max="15354" width="29.625" style="68" customWidth="1"/>
    <col min="15355" max="15355" width="12.75" style="68"/>
    <col min="15356" max="15356" width="29.75" style="68" customWidth="1"/>
    <col min="15357" max="15357" width="17" style="68" customWidth="1"/>
    <col min="15358" max="15358" width="37" style="68" customWidth="1"/>
    <col min="15359" max="15359" width="17.375" style="68" customWidth="1"/>
    <col min="15360" max="15609" width="9" style="68" customWidth="1"/>
    <col min="15610" max="15610" width="29.625" style="68" customWidth="1"/>
    <col min="15611" max="15611" width="12.75" style="68"/>
    <col min="15612" max="15612" width="29.75" style="68" customWidth="1"/>
    <col min="15613" max="15613" width="17" style="68" customWidth="1"/>
    <col min="15614" max="15614" width="37" style="68" customWidth="1"/>
    <col min="15615" max="15615" width="17.375" style="68" customWidth="1"/>
    <col min="15616" max="15865" width="9" style="68" customWidth="1"/>
    <col min="15866" max="15866" width="29.625" style="68" customWidth="1"/>
    <col min="15867" max="15867" width="12.75" style="68"/>
    <col min="15868" max="15868" width="29.75" style="68" customWidth="1"/>
    <col min="15869" max="15869" width="17" style="68" customWidth="1"/>
    <col min="15870" max="15870" width="37" style="68" customWidth="1"/>
    <col min="15871" max="15871" width="17.375" style="68" customWidth="1"/>
    <col min="15872" max="16121" width="9" style="68" customWidth="1"/>
    <col min="16122" max="16122" width="29.625" style="68" customWidth="1"/>
    <col min="16123" max="16123" width="12.75" style="68"/>
    <col min="16124" max="16124" width="29.75" style="68" customWidth="1"/>
    <col min="16125" max="16125" width="17" style="68" customWidth="1"/>
    <col min="16126" max="16126" width="37" style="68" customWidth="1"/>
    <col min="16127" max="16127" width="17.375" style="68" customWidth="1"/>
    <col min="16128" max="16377" width="9" style="68" customWidth="1"/>
    <col min="16378" max="16384" width="29.625" style="68" customWidth="1"/>
  </cols>
  <sheetData>
    <row r="1" ht="18.75" spans="1:4">
      <c r="A1" s="72" t="s">
        <v>1258</v>
      </c>
      <c r="B1" s="72"/>
      <c r="C1" s="73"/>
      <c r="D1" s="74"/>
    </row>
    <row r="2" ht="30" customHeight="1" spans="1:4">
      <c r="A2" s="75" t="s">
        <v>1259</v>
      </c>
      <c r="B2" s="75"/>
      <c r="C2" s="75"/>
      <c r="D2" s="75"/>
    </row>
    <row r="3" s="67" customFormat="1" ht="21.95" customHeight="1" spans="1:4">
      <c r="A3" s="76"/>
      <c r="B3" s="77"/>
      <c r="C3" s="78"/>
      <c r="D3" s="79" t="s">
        <v>2</v>
      </c>
    </row>
    <row r="4" s="67" customFormat="1" ht="33.75" customHeight="1" spans="1:4">
      <c r="A4" s="80" t="s">
        <v>584</v>
      </c>
      <c r="B4" s="80" t="s">
        <v>699</v>
      </c>
      <c r="C4" s="80" t="s">
        <v>125</v>
      </c>
      <c r="D4" s="81" t="s">
        <v>699</v>
      </c>
    </row>
    <row r="5" s="67" customFormat="1" ht="24" customHeight="1" spans="1:4">
      <c r="A5" s="80" t="s">
        <v>67</v>
      </c>
      <c r="B5" s="82">
        <v>10000</v>
      </c>
      <c r="C5" s="80" t="s">
        <v>67</v>
      </c>
      <c r="D5" s="83">
        <v>10000</v>
      </c>
    </row>
    <row r="6" s="67" customFormat="1" ht="24" customHeight="1" spans="1:4">
      <c r="A6" s="84" t="s">
        <v>68</v>
      </c>
      <c r="B6" s="82">
        <v>10000</v>
      </c>
      <c r="C6" s="85" t="s">
        <v>69</v>
      </c>
      <c r="D6" s="82">
        <v>10000</v>
      </c>
    </row>
    <row r="7" s="67" customFormat="1" ht="20.1" customHeight="1" spans="1:4">
      <c r="A7" s="86" t="s">
        <v>835</v>
      </c>
      <c r="B7" s="82"/>
      <c r="C7" s="86" t="s">
        <v>836</v>
      </c>
      <c r="D7" s="82">
        <v>0</v>
      </c>
    </row>
    <row r="8" s="67" customFormat="1" ht="20.1" customHeight="1" spans="1:4">
      <c r="A8" s="86" t="s">
        <v>837</v>
      </c>
      <c r="B8" s="82"/>
      <c r="C8" s="87" t="s">
        <v>1260</v>
      </c>
      <c r="D8" s="82"/>
    </row>
    <row r="9" s="67" customFormat="1" ht="20.1" customHeight="1" spans="1:4">
      <c r="A9" s="88" t="s">
        <v>839</v>
      </c>
      <c r="B9" s="89"/>
      <c r="C9" s="87" t="s">
        <v>1261</v>
      </c>
      <c r="D9" s="82"/>
    </row>
    <row r="10" s="67" customFormat="1" ht="20.1" customHeight="1" spans="1:4">
      <c r="A10" s="90" t="s">
        <v>841</v>
      </c>
      <c r="B10" s="91">
        <v>10000</v>
      </c>
      <c r="C10" s="86" t="s">
        <v>844</v>
      </c>
      <c r="D10" s="82">
        <v>0</v>
      </c>
    </row>
    <row r="11" s="67" customFormat="1" ht="20.1" customHeight="1" spans="1:5">
      <c r="A11" s="92"/>
      <c r="B11" s="89"/>
      <c r="C11" s="87" t="s">
        <v>845</v>
      </c>
      <c r="D11" s="82"/>
      <c r="E11" s="93"/>
    </row>
    <row r="12" s="67" customFormat="1" ht="20.1" customHeight="1" spans="1:5">
      <c r="A12" s="94"/>
      <c r="B12" s="89"/>
      <c r="C12" s="87" t="s">
        <v>1262</v>
      </c>
      <c r="D12" s="82"/>
      <c r="E12" s="93"/>
    </row>
    <row r="13" s="67" customFormat="1" ht="20.1" customHeight="1" spans="1:5">
      <c r="A13" s="95"/>
      <c r="B13" s="96"/>
      <c r="C13" s="86" t="s">
        <v>1263</v>
      </c>
      <c r="D13" s="82">
        <v>0</v>
      </c>
      <c r="E13" s="93"/>
    </row>
    <row r="14" s="67" customFormat="1" ht="20.1" customHeight="1" spans="1:5">
      <c r="A14" s="97"/>
      <c r="B14" s="98"/>
      <c r="C14" s="87" t="s">
        <v>1264</v>
      </c>
      <c r="D14" s="82"/>
      <c r="E14" s="93"/>
    </row>
    <row r="15" s="67" customFormat="1" ht="20.1" customHeight="1" spans="1:4">
      <c r="A15" s="99"/>
      <c r="B15" s="100"/>
      <c r="C15" s="87" t="s">
        <v>1265</v>
      </c>
      <c r="D15" s="82"/>
    </row>
    <row r="16" s="67" customFormat="1" ht="20.1" customHeight="1" spans="1:4">
      <c r="A16" s="101"/>
      <c r="B16" s="89"/>
      <c r="C16" s="86" t="s">
        <v>849</v>
      </c>
      <c r="D16" s="82">
        <v>10000</v>
      </c>
    </row>
    <row r="17" s="67" customFormat="1" ht="20.1" customHeight="1" spans="1:4">
      <c r="A17" s="101"/>
      <c r="B17" s="89"/>
      <c r="C17" s="87" t="s">
        <v>1266</v>
      </c>
      <c r="D17" s="82">
        <v>10000</v>
      </c>
    </row>
    <row r="18" s="67" customFormat="1" ht="20.1" customHeight="1" spans="1:4">
      <c r="A18" s="102" t="s">
        <v>104</v>
      </c>
      <c r="B18" s="89">
        <v>0</v>
      </c>
      <c r="C18" s="102" t="s">
        <v>106</v>
      </c>
      <c r="D18" s="82">
        <v>0</v>
      </c>
    </row>
    <row r="19" s="67" customFormat="1" ht="20.1" customHeight="1" spans="1:4">
      <c r="A19" s="86" t="s">
        <v>1267</v>
      </c>
      <c r="B19" s="82"/>
      <c r="C19" s="86" t="s">
        <v>1268</v>
      </c>
      <c r="D19" s="82"/>
    </row>
    <row r="20" s="67" customFormat="1" ht="20.1" customHeight="1" spans="1:4">
      <c r="A20" s="103" t="s">
        <v>1269</v>
      </c>
      <c r="B20" s="82"/>
      <c r="C20" s="103" t="s">
        <v>1270</v>
      </c>
      <c r="D20" s="82"/>
    </row>
    <row r="21" ht="35.1" customHeight="1" spans="1:4">
      <c r="A21" s="104" t="s">
        <v>1271</v>
      </c>
      <c r="B21" s="104"/>
      <c r="C21" s="104"/>
      <c r="D21" s="104"/>
    </row>
    <row r="22"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B1"/>
    </sheetView>
  </sheetViews>
  <sheetFormatPr defaultColWidth="9" defaultRowHeight="14.25" outlineLevelCol="3"/>
  <cols>
    <col min="1" max="1" width="38.125" style="45" customWidth="1"/>
    <col min="2" max="2" width="13.5" style="45" customWidth="1"/>
    <col min="3" max="3" width="37.625" style="45" customWidth="1"/>
    <col min="4" max="4" width="13.5" style="45" customWidth="1"/>
    <col min="5" max="6" width="9" style="45"/>
    <col min="7" max="7" width="31.625" style="45" customWidth="1"/>
    <col min="8" max="8" width="9" style="45"/>
    <col min="9" max="9" width="31.625" style="45" customWidth="1"/>
    <col min="10" max="256" width="9" style="45"/>
    <col min="257" max="257" width="42.5" style="45" customWidth="1"/>
    <col min="258" max="258" width="16.25" style="45" customWidth="1"/>
    <col min="259" max="259" width="40" style="45" customWidth="1"/>
    <col min="260" max="260" width="17.875" style="45" customWidth="1"/>
    <col min="261" max="262" width="9" style="45"/>
    <col min="263" max="263" width="31.625" style="45" customWidth="1"/>
    <col min="264" max="264" width="9" style="45"/>
    <col min="265" max="265" width="31.625" style="45" customWidth="1"/>
    <col min="266" max="512" width="9" style="45"/>
    <col min="513" max="513" width="42.5" style="45" customWidth="1"/>
    <col min="514" max="514" width="16.25" style="45" customWidth="1"/>
    <col min="515" max="515" width="40" style="45" customWidth="1"/>
    <col min="516" max="516" width="17.875" style="45" customWidth="1"/>
    <col min="517" max="518" width="9" style="45"/>
    <col min="519" max="519" width="31.625" style="45" customWidth="1"/>
    <col min="520" max="520" width="9" style="45"/>
    <col min="521" max="521" width="31.625" style="45" customWidth="1"/>
    <col min="522" max="768" width="9" style="45"/>
    <col min="769" max="769" width="42.5" style="45" customWidth="1"/>
    <col min="770" max="770" width="16.25" style="45" customWidth="1"/>
    <col min="771" max="771" width="40" style="45" customWidth="1"/>
    <col min="772" max="772" width="17.875" style="45" customWidth="1"/>
    <col min="773" max="774" width="9" style="45"/>
    <col min="775" max="775" width="31.625" style="45" customWidth="1"/>
    <col min="776" max="776" width="9" style="45"/>
    <col min="777" max="777" width="31.625" style="45" customWidth="1"/>
    <col min="778" max="1024" width="9" style="45"/>
    <col min="1025" max="1025" width="42.5" style="45" customWidth="1"/>
    <col min="1026" max="1026" width="16.25" style="45" customWidth="1"/>
    <col min="1027" max="1027" width="40" style="45" customWidth="1"/>
    <col min="1028" max="1028" width="17.875" style="45" customWidth="1"/>
    <col min="1029" max="1030" width="9" style="45"/>
    <col min="1031" max="1031" width="31.625" style="45" customWidth="1"/>
    <col min="1032" max="1032" width="9" style="45"/>
    <col min="1033" max="1033" width="31.625" style="45" customWidth="1"/>
    <col min="1034" max="1280" width="9" style="45"/>
    <col min="1281" max="1281" width="42.5" style="45" customWidth="1"/>
    <col min="1282" max="1282" width="16.25" style="45" customWidth="1"/>
    <col min="1283" max="1283" width="40" style="45" customWidth="1"/>
    <col min="1284" max="1284" width="17.875" style="45" customWidth="1"/>
    <col min="1285" max="1286" width="9" style="45"/>
    <col min="1287" max="1287" width="31.625" style="45" customWidth="1"/>
    <col min="1288" max="1288" width="9" style="45"/>
    <col min="1289" max="1289" width="31.625" style="45" customWidth="1"/>
    <col min="1290" max="1536" width="9" style="45"/>
    <col min="1537" max="1537" width="42.5" style="45" customWidth="1"/>
    <col min="1538" max="1538" width="16.25" style="45" customWidth="1"/>
    <col min="1539" max="1539" width="40" style="45" customWidth="1"/>
    <col min="1540" max="1540" width="17.875" style="45" customWidth="1"/>
    <col min="1541" max="1542" width="9" style="45"/>
    <col min="1543" max="1543" width="31.625" style="45" customWidth="1"/>
    <col min="1544" max="1544" width="9" style="45"/>
    <col min="1545" max="1545" width="31.625" style="45" customWidth="1"/>
    <col min="1546" max="1792" width="9" style="45"/>
    <col min="1793" max="1793" width="42.5" style="45" customWidth="1"/>
    <col min="1794" max="1794" width="16.25" style="45" customWidth="1"/>
    <col min="1795" max="1795" width="40" style="45" customWidth="1"/>
    <col min="1796" max="1796" width="17.875" style="45" customWidth="1"/>
    <col min="1797" max="1798" width="9" style="45"/>
    <col min="1799" max="1799" width="31.625" style="45" customWidth="1"/>
    <col min="1800" max="1800" width="9" style="45"/>
    <col min="1801" max="1801" width="31.625" style="45" customWidth="1"/>
    <col min="1802" max="2048" width="9" style="45"/>
    <col min="2049" max="2049" width="42.5" style="45" customWidth="1"/>
    <col min="2050" max="2050" width="16.25" style="45" customWidth="1"/>
    <col min="2051" max="2051" width="40" style="45" customWidth="1"/>
    <col min="2052" max="2052" width="17.875" style="45" customWidth="1"/>
    <col min="2053" max="2054" width="9" style="45"/>
    <col min="2055" max="2055" width="31.625" style="45" customWidth="1"/>
    <col min="2056" max="2056" width="9" style="45"/>
    <col min="2057" max="2057" width="31.625" style="45" customWidth="1"/>
    <col min="2058" max="2304" width="9" style="45"/>
    <col min="2305" max="2305" width="42.5" style="45" customWidth="1"/>
    <col min="2306" max="2306" width="16.25" style="45" customWidth="1"/>
    <col min="2307" max="2307" width="40" style="45" customWidth="1"/>
    <col min="2308" max="2308" width="17.875" style="45" customWidth="1"/>
    <col min="2309" max="2310" width="9" style="45"/>
    <col min="2311" max="2311" width="31.625" style="45" customWidth="1"/>
    <col min="2312" max="2312" width="9" style="45"/>
    <col min="2313" max="2313" width="31.625" style="45" customWidth="1"/>
    <col min="2314" max="2560" width="9" style="45"/>
    <col min="2561" max="2561" width="42.5" style="45" customWidth="1"/>
    <col min="2562" max="2562" width="16.25" style="45" customWidth="1"/>
    <col min="2563" max="2563" width="40" style="45" customWidth="1"/>
    <col min="2564" max="2564" width="17.875" style="45" customWidth="1"/>
    <col min="2565" max="2566" width="9" style="45"/>
    <col min="2567" max="2567" width="31.625" style="45" customWidth="1"/>
    <col min="2568" max="2568" width="9" style="45"/>
    <col min="2569" max="2569" width="31.625" style="45" customWidth="1"/>
    <col min="2570" max="2816" width="9" style="45"/>
    <col min="2817" max="2817" width="42.5" style="45" customWidth="1"/>
    <col min="2818" max="2818" width="16.25" style="45" customWidth="1"/>
    <col min="2819" max="2819" width="40" style="45" customWidth="1"/>
    <col min="2820" max="2820" width="17.875" style="45" customWidth="1"/>
    <col min="2821" max="2822" width="9" style="45"/>
    <col min="2823" max="2823" width="31.625" style="45" customWidth="1"/>
    <col min="2824" max="2824" width="9" style="45"/>
    <col min="2825" max="2825" width="31.625" style="45" customWidth="1"/>
    <col min="2826" max="3072" width="9" style="45"/>
    <col min="3073" max="3073" width="42.5" style="45" customWidth="1"/>
    <col min="3074" max="3074" width="16.25" style="45" customWidth="1"/>
    <col min="3075" max="3075" width="40" style="45" customWidth="1"/>
    <col min="3076" max="3076" width="17.875" style="45" customWidth="1"/>
    <col min="3077" max="3078" width="9" style="45"/>
    <col min="3079" max="3079" width="31.625" style="45" customWidth="1"/>
    <col min="3080" max="3080" width="9" style="45"/>
    <col min="3081" max="3081" width="31.625" style="45" customWidth="1"/>
    <col min="3082" max="3328" width="9" style="45"/>
    <col min="3329" max="3329" width="42.5" style="45" customWidth="1"/>
    <col min="3330" max="3330" width="16.25" style="45" customWidth="1"/>
    <col min="3331" max="3331" width="40" style="45" customWidth="1"/>
    <col min="3332" max="3332" width="17.875" style="45" customWidth="1"/>
    <col min="3333" max="3334" width="9" style="45"/>
    <col min="3335" max="3335" width="31.625" style="45" customWidth="1"/>
    <col min="3336" max="3336" width="9" style="45"/>
    <col min="3337" max="3337" width="31.625" style="45" customWidth="1"/>
    <col min="3338" max="3584" width="9" style="45"/>
    <col min="3585" max="3585" width="42.5" style="45" customWidth="1"/>
    <col min="3586" max="3586" width="16.25" style="45" customWidth="1"/>
    <col min="3587" max="3587" width="40" style="45" customWidth="1"/>
    <col min="3588" max="3588" width="17.875" style="45" customWidth="1"/>
    <col min="3589" max="3590" width="9" style="45"/>
    <col min="3591" max="3591" width="31.625" style="45" customWidth="1"/>
    <col min="3592" max="3592" width="9" style="45"/>
    <col min="3593" max="3593" width="31.625" style="45" customWidth="1"/>
    <col min="3594" max="3840" width="9" style="45"/>
    <col min="3841" max="3841" width="42.5" style="45" customWidth="1"/>
    <col min="3842" max="3842" width="16.25" style="45" customWidth="1"/>
    <col min="3843" max="3843" width="40" style="45" customWidth="1"/>
    <col min="3844" max="3844" width="17.875" style="45" customWidth="1"/>
    <col min="3845" max="3846" width="9" style="45"/>
    <col min="3847" max="3847" width="31.625" style="45" customWidth="1"/>
    <col min="3848" max="3848" width="9" style="45"/>
    <col min="3849" max="3849" width="31.625" style="45" customWidth="1"/>
    <col min="3850" max="4096" width="9" style="45"/>
    <col min="4097" max="4097" width="42.5" style="45" customWidth="1"/>
    <col min="4098" max="4098" width="16.25" style="45" customWidth="1"/>
    <col min="4099" max="4099" width="40" style="45" customWidth="1"/>
    <col min="4100" max="4100" width="17.875" style="45" customWidth="1"/>
    <col min="4101" max="4102" width="9" style="45"/>
    <col min="4103" max="4103" width="31.625" style="45" customWidth="1"/>
    <col min="4104" max="4104" width="9" style="45"/>
    <col min="4105" max="4105" width="31.625" style="45" customWidth="1"/>
    <col min="4106" max="4352" width="9" style="45"/>
    <col min="4353" max="4353" width="42.5" style="45" customWidth="1"/>
    <col min="4354" max="4354" width="16.25" style="45" customWidth="1"/>
    <col min="4355" max="4355" width="40" style="45" customWidth="1"/>
    <col min="4356" max="4356" width="17.875" style="45" customWidth="1"/>
    <col min="4357" max="4358" width="9" style="45"/>
    <col min="4359" max="4359" width="31.625" style="45" customWidth="1"/>
    <col min="4360" max="4360" width="9" style="45"/>
    <col min="4361" max="4361" width="31.625" style="45" customWidth="1"/>
    <col min="4362" max="4608" width="9" style="45"/>
    <col min="4609" max="4609" width="42.5" style="45" customWidth="1"/>
    <col min="4610" max="4610" width="16.25" style="45" customWidth="1"/>
    <col min="4611" max="4611" width="40" style="45" customWidth="1"/>
    <col min="4612" max="4612" width="17.875" style="45" customWidth="1"/>
    <col min="4613" max="4614" width="9" style="45"/>
    <col min="4615" max="4615" width="31.625" style="45" customWidth="1"/>
    <col min="4616" max="4616" width="9" style="45"/>
    <col min="4617" max="4617" width="31.625" style="45" customWidth="1"/>
    <col min="4618" max="4864" width="9" style="45"/>
    <col min="4865" max="4865" width="42.5" style="45" customWidth="1"/>
    <col min="4866" max="4866" width="16.25" style="45" customWidth="1"/>
    <col min="4867" max="4867" width="40" style="45" customWidth="1"/>
    <col min="4868" max="4868" width="17.875" style="45" customWidth="1"/>
    <col min="4869" max="4870" width="9" style="45"/>
    <col min="4871" max="4871" width="31.625" style="45" customWidth="1"/>
    <col min="4872" max="4872" width="9" style="45"/>
    <col min="4873" max="4873" width="31.625" style="45" customWidth="1"/>
    <col min="4874" max="5120" width="9" style="45"/>
    <col min="5121" max="5121" width="42.5" style="45" customWidth="1"/>
    <col min="5122" max="5122" width="16.25" style="45" customWidth="1"/>
    <col min="5123" max="5123" width="40" style="45" customWidth="1"/>
    <col min="5124" max="5124" width="17.875" style="45" customWidth="1"/>
    <col min="5125" max="5126" width="9" style="45"/>
    <col min="5127" max="5127" width="31.625" style="45" customWidth="1"/>
    <col min="5128" max="5128" width="9" style="45"/>
    <col min="5129" max="5129" width="31.625" style="45" customWidth="1"/>
    <col min="5130" max="5376" width="9" style="45"/>
    <col min="5377" max="5377" width="42.5" style="45" customWidth="1"/>
    <col min="5378" max="5378" width="16.25" style="45" customWidth="1"/>
    <col min="5379" max="5379" width="40" style="45" customWidth="1"/>
    <col min="5380" max="5380" width="17.875" style="45" customWidth="1"/>
    <col min="5381" max="5382" width="9" style="45"/>
    <col min="5383" max="5383" width="31.625" style="45" customWidth="1"/>
    <col min="5384" max="5384" width="9" style="45"/>
    <col min="5385" max="5385" width="31.625" style="45" customWidth="1"/>
    <col min="5386" max="5632" width="9" style="45"/>
    <col min="5633" max="5633" width="42.5" style="45" customWidth="1"/>
    <col min="5634" max="5634" width="16.25" style="45" customWidth="1"/>
    <col min="5635" max="5635" width="40" style="45" customWidth="1"/>
    <col min="5636" max="5636" width="17.875" style="45" customWidth="1"/>
    <col min="5637" max="5638" width="9" style="45"/>
    <col min="5639" max="5639" width="31.625" style="45" customWidth="1"/>
    <col min="5640" max="5640" width="9" style="45"/>
    <col min="5641" max="5641" width="31.625" style="45" customWidth="1"/>
    <col min="5642" max="5888" width="9" style="45"/>
    <col min="5889" max="5889" width="42.5" style="45" customWidth="1"/>
    <col min="5890" max="5890" width="16.25" style="45" customWidth="1"/>
    <col min="5891" max="5891" width="40" style="45" customWidth="1"/>
    <col min="5892" max="5892" width="17.875" style="45" customWidth="1"/>
    <col min="5893" max="5894" width="9" style="45"/>
    <col min="5895" max="5895" width="31.625" style="45" customWidth="1"/>
    <col min="5896" max="5896" width="9" style="45"/>
    <col min="5897" max="5897" width="31.625" style="45" customWidth="1"/>
    <col min="5898" max="6144" width="9" style="45"/>
    <col min="6145" max="6145" width="42.5" style="45" customWidth="1"/>
    <col min="6146" max="6146" width="16.25" style="45" customWidth="1"/>
    <col min="6147" max="6147" width="40" style="45" customWidth="1"/>
    <col min="6148" max="6148" width="17.875" style="45" customWidth="1"/>
    <col min="6149" max="6150" width="9" style="45"/>
    <col min="6151" max="6151" width="31.625" style="45" customWidth="1"/>
    <col min="6152" max="6152" width="9" style="45"/>
    <col min="6153" max="6153" width="31.625" style="45" customWidth="1"/>
    <col min="6154" max="6400" width="9" style="45"/>
    <col min="6401" max="6401" width="42.5" style="45" customWidth="1"/>
    <col min="6402" max="6402" width="16.25" style="45" customWidth="1"/>
    <col min="6403" max="6403" width="40" style="45" customWidth="1"/>
    <col min="6404" max="6404" width="17.875" style="45" customWidth="1"/>
    <col min="6405" max="6406" width="9" style="45"/>
    <col min="6407" max="6407" width="31.625" style="45" customWidth="1"/>
    <col min="6408" max="6408" width="9" style="45"/>
    <col min="6409" max="6409" width="31.625" style="45" customWidth="1"/>
    <col min="6410" max="6656" width="9" style="45"/>
    <col min="6657" max="6657" width="42.5" style="45" customWidth="1"/>
    <col min="6658" max="6658" width="16.25" style="45" customWidth="1"/>
    <col min="6659" max="6659" width="40" style="45" customWidth="1"/>
    <col min="6660" max="6660" width="17.875" style="45" customWidth="1"/>
    <col min="6661" max="6662" width="9" style="45"/>
    <col min="6663" max="6663" width="31.625" style="45" customWidth="1"/>
    <col min="6664" max="6664" width="9" style="45"/>
    <col min="6665" max="6665" width="31.625" style="45" customWidth="1"/>
    <col min="6666" max="6912" width="9" style="45"/>
    <col min="6913" max="6913" width="42.5" style="45" customWidth="1"/>
    <col min="6914" max="6914" width="16.25" style="45" customWidth="1"/>
    <col min="6915" max="6915" width="40" style="45" customWidth="1"/>
    <col min="6916" max="6916" width="17.875" style="45" customWidth="1"/>
    <col min="6917" max="6918" width="9" style="45"/>
    <col min="6919" max="6919" width="31.625" style="45" customWidth="1"/>
    <col min="6920" max="6920" width="9" style="45"/>
    <col min="6921" max="6921" width="31.625" style="45" customWidth="1"/>
    <col min="6922" max="7168" width="9" style="45"/>
    <col min="7169" max="7169" width="42.5" style="45" customWidth="1"/>
    <col min="7170" max="7170" width="16.25" style="45" customWidth="1"/>
    <col min="7171" max="7171" width="40" style="45" customWidth="1"/>
    <col min="7172" max="7172" width="17.875" style="45" customWidth="1"/>
    <col min="7173" max="7174" width="9" style="45"/>
    <col min="7175" max="7175" width="31.625" style="45" customWidth="1"/>
    <col min="7176" max="7176" width="9" style="45"/>
    <col min="7177" max="7177" width="31.625" style="45" customWidth="1"/>
    <col min="7178" max="7424" width="9" style="45"/>
    <col min="7425" max="7425" width="42.5" style="45" customWidth="1"/>
    <col min="7426" max="7426" width="16.25" style="45" customWidth="1"/>
    <col min="7427" max="7427" width="40" style="45" customWidth="1"/>
    <col min="7428" max="7428" width="17.875" style="45" customWidth="1"/>
    <col min="7429" max="7430" width="9" style="45"/>
    <col min="7431" max="7431" width="31.625" style="45" customWidth="1"/>
    <col min="7432" max="7432" width="9" style="45"/>
    <col min="7433" max="7433" width="31.625" style="45" customWidth="1"/>
    <col min="7434" max="7680" width="9" style="45"/>
    <col min="7681" max="7681" width="42.5" style="45" customWidth="1"/>
    <col min="7682" max="7682" width="16.25" style="45" customWidth="1"/>
    <col min="7683" max="7683" width="40" style="45" customWidth="1"/>
    <col min="7684" max="7684" width="17.875" style="45" customWidth="1"/>
    <col min="7685" max="7686" width="9" style="45"/>
    <col min="7687" max="7687" width="31.625" style="45" customWidth="1"/>
    <col min="7688" max="7688" width="9" style="45"/>
    <col min="7689" max="7689" width="31.625" style="45" customWidth="1"/>
    <col min="7690" max="7936" width="9" style="45"/>
    <col min="7937" max="7937" width="42.5" style="45" customWidth="1"/>
    <col min="7938" max="7938" width="16.25" style="45" customWidth="1"/>
    <col min="7939" max="7939" width="40" style="45" customWidth="1"/>
    <col min="7940" max="7940" width="17.875" style="45" customWidth="1"/>
    <col min="7941" max="7942" width="9" style="45"/>
    <col min="7943" max="7943" width="31.625" style="45" customWidth="1"/>
    <col min="7944" max="7944" width="9" style="45"/>
    <col min="7945" max="7945" width="31.625" style="45" customWidth="1"/>
    <col min="7946" max="8192" width="9" style="45"/>
    <col min="8193" max="8193" width="42.5" style="45" customWidth="1"/>
    <col min="8194" max="8194" width="16.25" style="45" customWidth="1"/>
    <col min="8195" max="8195" width="40" style="45" customWidth="1"/>
    <col min="8196" max="8196" width="17.875" style="45" customWidth="1"/>
    <col min="8197" max="8198" width="9" style="45"/>
    <col min="8199" max="8199" width="31.625" style="45" customWidth="1"/>
    <col min="8200" max="8200" width="9" style="45"/>
    <col min="8201" max="8201" width="31.625" style="45" customWidth="1"/>
    <col min="8202" max="8448" width="9" style="45"/>
    <col min="8449" max="8449" width="42.5" style="45" customWidth="1"/>
    <col min="8450" max="8450" width="16.25" style="45" customWidth="1"/>
    <col min="8451" max="8451" width="40" style="45" customWidth="1"/>
    <col min="8452" max="8452" width="17.875" style="45" customWidth="1"/>
    <col min="8453" max="8454" width="9" style="45"/>
    <col min="8455" max="8455" width="31.625" style="45" customWidth="1"/>
    <col min="8456" max="8456" width="9" style="45"/>
    <col min="8457" max="8457" width="31.625" style="45" customWidth="1"/>
    <col min="8458" max="8704" width="9" style="45"/>
    <col min="8705" max="8705" width="42.5" style="45" customWidth="1"/>
    <col min="8706" max="8706" width="16.25" style="45" customWidth="1"/>
    <col min="8707" max="8707" width="40" style="45" customWidth="1"/>
    <col min="8708" max="8708" width="17.875" style="45" customWidth="1"/>
    <col min="8709" max="8710" width="9" style="45"/>
    <col min="8711" max="8711" width="31.625" style="45" customWidth="1"/>
    <col min="8712" max="8712" width="9" style="45"/>
    <col min="8713" max="8713" width="31.625" style="45" customWidth="1"/>
    <col min="8714" max="8960" width="9" style="45"/>
    <col min="8961" max="8961" width="42.5" style="45" customWidth="1"/>
    <col min="8962" max="8962" width="16.25" style="45" customWidth="1"/>
    <col min="8963" max="8963" width="40" style="45" customWidth="1"/>
    <col min="8964" max="8964" width="17.875" style="45" customWidth="1"/>
    <col min="8965" max="8966" width="9" style="45"/>
    <col min="8967" max="8967" width="31.625" style="45" customWidth="1"/>
    <col min="8968" max="8968" width="9" style="45"/>
    <col min="8969" max="8969" width="31.625" style="45" customWidth="1"/>
    <col min="8970" max="9216" width="9" style="45"/>
    <col min="9217" max="9217" width="42.5" style="45" customWidth="1"/>
    <col min="9218" max="9218" width="16.25" style="45" customWidth="1"/>
    <col min="9219" max="9219" width="40" style="45" customWidth="1"/>
    <col min="9220" max="9220" width="17.875" style="45" customWidth="1"/>
    <col min="9221" max="9222" width="9" style="45"/>
    <col min="9223" max="9223" width="31.625" style="45" customWidth="1"/>
    <col min="9224" max="9224" width="9" style="45"/>
    <col min="9225" max="9225" width="31.625" style="45" customWidth="1"/>
    <col min="9226" max="9472" width="9" style="45"/>
    <col min="9473" max="9473" width="42.5" style="45" customWidth="1"/>
    <col min="9474" max="9474" width="16.25" style="45" customWidth="1"/>
    <col min="9475" max="9475" width="40" style="45" customWidth="1"/>
    <col min="9476" max="9476" width="17.875" style="45" customWidth="1"/>
    <col min="9477" max="9478" width="9" style="45"/>
    <col min="9479" max="9479" width="31.625" style="45" customWidth="1"/>
    <col min="9480" max="9480" width="9" style="45"/>
    <col min="9481" max="9481" width="31.625" style="45" customWidth="1"/>
    <col min="9482" max="9728" width="9" style="45"/>
    <col min="9729" max="9729" width="42.5" style="45" customWidth="1"/>
    <col min="9730" max="9730" width="16.25" style="45" customWidth="1"/>
    <col min="9731" max="9731" width="40" style="45" customWidth="1"/>
    <col min="9732" max="9732" width="17.875" style="45" customWidth="1"/>
    <col min="9733" max="9734" width="9" style="45"/>
    <col min="9735" max="9735" width="31.625" style="45" customWidth="1"/>
    <col min="9736" max="9736" width="9" style="45"/>
    <col min="9737" max="9737" width="31.625" style="45" customWidth="1"/>
    <col min="9738" max="9984" width="9" style="45"/>
    <col min="9985" max="9985" width="42.5" style="45" customWidth="1"/>
    <col min="9986" max="9986" width="16.25" style="45" customWidth="1"/>
    <col min="9987" max="9987" width="40" style="45" customWidth="1"/>
    <col min="9988" max="9988" width="17.875" style="45" customWidth="1"/>
    <col min="9989" max="9990" width="9" style="45"/>
    <col min="9991" max="9991" width="31.625" style="45" customWidth="1"/>
    <col min="9992" max="9992" width="9" style="45"/>
    <col min="9993" max="9993" width="31.625" style="45" customWidth="1"/>
    <col min="9994" max="10240" width="9" style="45"/>
    <col min="10241" max="10241" width="42.5" style="45" customWidth="1"/>
    <col min="10242" max="10242" width="16.25" style="45" customWidth="1"/>
    <col min="10243" max="10243" width="40" style="45" customWidth="1"/>
    <col min="10244" max="10244" width="17.875" style="45" customWidth="1"/>
    <col min="10245" max="10246" width="9" style="45"/>
    <col min="10247" max="10247" width="31.625" style="45" customWidth="1"/>
    <col min="10248" max="10248" width="9" style="45"/>
    <col min="10249" max="10249" width="31.625" style="45" customWidth="1"/>
    <col min="10250" max="10496" width="9" style="45"/>
    <col min="10497" max="10497" width="42.5" style="45" customWidth="1"/>
    <col min="10498" max="10498" width="16.25" style="45" customWidth="1"/>
    <col min="10499" max="10499" width="40" style="45" customWidth="1"/>
    <col min="10500" max="10500" width="17.875" style="45" customWidth="1"/>
    <col min="10501" max="10502" width="9" style="45"/>
    <col min="10503" max="10503" width="31.625" style="45" customWidth="1"/>
    <col min="10504" max="10504" width="9" style="45"/>
    <col min="10505" max="10505" width="31.625" style="45" customWidth="1"/>
    <col min="10506" max="10752" width="9" style="45"/>
    <col min="10753" max="10753" width="42.5" style="45" customWidth="1"/>
    <col min="10754" max="10754" width="16.25" style="45" customWidth="1"/>
    <col min="10755" max="10755" width="40" style="45" customWidth="1"/>
    <col min="10756" max="10756" width="17.875" style="45" customWidth="1"/>
    <col min="10757" max="10758" width="9" style="45"/>
    <col min="10759" max="10759" width="31.625" style="45" customWidth="1"/>
    <col min="10760" max="10760" width="9" style="45"/>
    <col min="10761" max="10761" width="31.625" style="45" customWidth="1"/>
    <col min="10762" max="11008" width="9" style="45"/>
    <col min="11009" max="11009" width="42.5" style="45" customWidth="1"/>
    <col min="11010" max="11010" width="16.25" style="45" customWidth="1"/>
    <col min="11011" max="11011" width="40" style="45" customWidth="1"/>
    <col min="11012" max="11012" width="17.875" style="45" customWidth="1"/>
    <col min="11013" max="11014" width="9" style="45"/>
    <col min="11015" max="11015" width="31.625" style="45" customWidth="1"/>
    <col min="11016" max="11016" width="9" style="45"/>
    <col min="11017" max="11017" width="31.625" style="45" customWidth="1"/>
    <col min="11018" max="11264" width="9" style="45"/>
    <col min="11265" max="11265" width="42.5" style="45" customWidth="1"/>
    <col min="11266" max="11266" width="16.25" style="45" customWidth="1"/>
    <col min="11267" max="11267" width="40" style="45" customWidth="1"/>
    <col min="11268" max="11268" width="17.875" style="45" customWidth="1"/>
    <col min="11269" max="11270" width="9" style="45"/>
    <col min="11271" max="11271" width="31.625" style="45" customWidth="1"/>
    <col min="11272" max="11272" width="9" style="45"/>
    <col min="11273" max="11273" width="31.625" style="45" customWidth="1"/>
    <col min="11274" max="11520" width="9" style="45"/>
    <col min="11521" max="11521" width="42.5" style="45" customWidth="1"/>
    <col min="11522" max="11522" width="16.25" style="45" customWidth="1"/>
    <col min="11523" max="11523" width="40" style="45" customWidth="1"/>
    <col min="11524" max="11524" width="17.875" style="45" customWidth="1"/>
    <col min="11525" max="11526" width="9" style="45"/>
    <col min="11527" max="11527" width="31.625" style="45" customWidth="1"/>
    <col min="11528" max="11528" width="9" style="45"/>
    <col min="11529" max="11529" width="31.625" style="45" customWidth="1"/>
    <col min="11530" max="11776" width="9" style="45"/>
    <col min="11777" max="11777" width="42.5" style="45" customWidth="1"/>
    <col min="11778" max="11778" width="16.25" style="45" customWidth="1"/>
    <col min="11779" max="11779" width="40" style="45" customWidth="1"/>
    <col min="11780" max="11780" width="17.875" style="45" customWidth="1"/>
    <col min="11781" max="11782" width="9" style="45"/>
    <col min="11783" max="11783" width="31.625" style="45" customWidth="1"/>
    <col min="11784" max="11784" width="9" style="45"/>
    <col min="11785" max="11785" width="31.625" style="45" customWidth="1"/>
    <col min="11786" max="12032" width="9" style="45"/>
    <col min="12033" max="12033" width="42.5" style="45" customWidth="1"/>
    <col min="12034" max="12034" width="16.25" style="45" customWidth="1"/>
    <col min="12035" max="12035" width="40" style="45" customWidth="1"/>
    <col min="12036" max="12036" width="17.875" style="45" customWidth="1"/>
    <col min="12037" max="12038" width="9" style="45"/>
    <col min="12039" max="12039" width="31.625" style="45" customWidth="1"/>
    <col min="12040" max="12040" width="9" style="45"/>
    <col min="12041" max="12041" width="31.625" style="45" customWidth="1"/>
    <col min="12042" max="12288" width="9" style="45"/>
    <col min="12289" max="12289" width="42.5" style="45" customWidth="1"/>
    <col min="12290" max="12290" width="16.25" style="45" customWidth="1"/>
    <col min="12291" max="12291" width="40" style="45" customWidth="1"/>
    <col min="12292" max="12292" width="17.875" style="45" customWidth="1"/>
    <col min="12293" max="12294" width="9" style="45"/>
    <col min="12295" max="12295" width="31.625" style="45" customWidth="1"/>
    <col min="12296" max="12296" width="9" style="45"/>
    <col min="12297" max="12297" width="31.625" style="45" customWidth="1"/>
    <col min="12298" max="12544" width="9" style="45"/>
    <col min="12545" max="12545" width="42.5" style="45" customWidth="1"/>
    <col min="12546" max="12546" width="16.25" style="45" customWidth="1"/>
    <col min="12547" max="12547" width="40" style="45" customWidth="1"/>
    <col min="12548" max="12548" width="17.875" style="45" customWidth="1"/>
    <col min="12549" max="12550" width="9" style="45"/>
    <col min="12551" max="12551" width="31.625" style="45" customWidth="1"/>
    <col min="12552" max="12552" width="9" style="45"/>
    <col min="12553" max="12553" width="31.625" style="45" customWidth="1"/>
    <col min="12554" max="12800" width="9" style="45"/>
    <col min="12801" max="12801" width="42.5" style="45" customWidth="1"/>
    <col min="12802" max="12802" width="16.25" style="45" customWidth="1"/>
    <col min="12803" max="12803" width="40" style="45" customWidth="1"/>
    <col min="12804" max="12804" width="17.875" style="45" customWidth="1"/>
    <col min="12805" max="12806" width="9" style="45"/>
    <col min="12807" max="12807" width="31.625" style="45" customWidth="1"/>
    <col min="12808" max="12808" width="9" style="45"/>
    <col min="12809" max="12809" width="31.625" style="45" customWidth="1"/>
    <col min="12810" max="13056" width="9" style="45"/>
    <col min="13057" max="13057" width="42.5" style="45" customWidth="1"/>
    <col min="13058" max="13058" width="16.25" style="45" customWidth="1"/>
    <col min="13059" max="13059" width="40" style="45" customWidth="1"/>
    <col min="13060" max="13060" width="17.875" style="45" customWidth="1"/>
    <col min="13061" max="13062" width="9" style="45"/>
    <col min="13063" max="13063" width="31.625" style="45" customWidth="1"/>
    <col min="13064" max="13064" width="9" style="45"/>
    <col min="13065" max="13065" width="31.625" style="45" customWidth="1"/>
    <col min="13066" max="13312" width="9" style="45"/>
    <col min="13313" max="13313" width="42.5" style="45" customWidth="1"/>
    <col min="13314" max="13314" width="16.25" style="45" customWidth="1"/>
    <col min="13315" max="13315" width="40" style="45" customWidth="1"/>
    <col min="13316" max="13316" width="17.875" style="45" customWidth="1"/>
    <col min="13317" max="13318" width="9" style="45"/>
    <col min="13319" max="13319" width="31.625" style="45" customWidth="1"/>
    <col min="13320" max="13320" width="9" style="45"/>
    <col min="13321" max="13321" width="31.625" style="45" customWidth="1"/>
    <col min="13322" max="13568" width="9" style="45"/>
    <col min="13569" max="13569" width="42.5" style="45" customWidth="1"/>
    <col min="13570" max="13570" width="16.25" style="45" customWidth="1"/>
    <col min="13571" max="13571" width="40" style="45" customWidth="1"/>
    <col min="13572" max="13572" width="17.875" style="45" customWidth="1"/>
    <col min="13573" max="13574" width="9" style="45"/>
    <col min="13575" max="13575" width="31.625" style="45" customWidth="1"/>
    <col min="13576" max="13576" width="9" style="45"/>
    <col min="13577" max="13577" width="31.625" style="45" customWidth="1"/>
    <col min="13578" max="13824" width="9" style="45"/>
    <col min="13825" max="13825" width="42.5" style="45" customWidth="1"/>
    <col min="13826" max="13826" width="16.25" style="45" customWidth="1"/>
    <col min="13827" max="13827" width="40" style="45" customWidth="1"/>
    <col min="13828" max="13828" width="17.875" style="45" customWidth="1"/>
    <col min="13829" max="13830" width="9" style="45"/>
    <col min="13831" max="13831" width="31.625" style="45" customWidth="1"/>
    <col min="13832" max="13832" width="9" style="45"/>
    <col min="13833" max="13833" width="31.625" style="45" customWidth="1"/>
    <col min="13834" max="14080" width="9" style="45"/>
    <col min="14081" max="14081" width="42.5" style="45" customWidth="1"/>
    <col min="14082" max="14082" width="16.25" style="45" customWidth="1"/>
    <col min="14083" max="14083" width="40" style="45" customWidth="1"/>
    <col min="14084" max="14084" width="17.875" style="45" customWidth="1"/>
    <col min="14085" max="14086" width="9" style="45"/>
    <col min="14087" max="14087" width="31.625" style="45" customWidth="1"/>
    <col min="14088" max="14088" width="9" style="45"/>
    <col min="14089" max="14089" width="31.625" style="45" customWidth="1"/>
    <col min="14090" max="14336" width="9" style="45"/>
    <col min="14337" max="14337" width="42.5" style="45" customWidth="1"/>
    <col min="14338" max="14338" width="16.25" style="45" customWidth="1"/>
    <col min="14339" max="14339" width="40" style="45" customWidth="1"/>
    <col min="14340" max="14340" width="17.875" style="45" customWidth="1"/>
    <col min="14341" max="14342" width="9" style="45"/>
    <col min="14343" max="14343" width="31.625" style="45" customWidth="1"/>
    <col min="14344" max="14344" width="9" style="45"/>
    <col min="14345" max="14345" width="31.625" style="45" customWidth="1"/>
    <col min="14346" max="14592" width="9" style="45"/>
    <col min="14593" max="14593" width="42.5" style="45" customWidth="1"/>
    <col min="14594" max="14594" width="16.25" style="45" customWidth="1"/>
    <col min="14595" max="14595" width="40" style="45" customWidth="1"/>
    <col min="14596" max="14596" width="17.875" style="45" customWidth="1"/>
    <col min="14597" max="14598" width="9" style="45"/>
    <col min="14599" max="14599" width="31.625" style="45" customWidth="1"/>
    <col min="14600" max="14600" width="9" style="45"/>
    <col min="14601" max="14601" width="31.625" style="45" customWidth="1"/>
    <col min="14602" max="14848" width="9" style="45"/>
    <col min="14849" max="14849" width="42.5" style="45" customWidth="1"/>
    <col min="14850" max="14850" width="16.25" style="45" customWidth="1"/>
    <col min="14851" max="14851" width="40" style="45" customWidth="1"/>
    <col min="14852" max="14852" width="17.875" style="45" customWidth="1"/>
    <col min="14853" max="14854" width="9" style="45"/>
    <col min="14855" max="14855" width="31.625" style="45" customWidth="1"/>
    <col min="14856" max="14856" width="9" style="45"/>
    <col min="14857" max="14857" width="31.625" style="45" customWidth="1"/>
    <col min="14858" max="15104" width="9" style="45"/>
    <col min="15105" max="15105" width="42.5" style="45" customWidth="1"/>
    <col min="15106" max="15106" width="16.25" style="45" customWidth="1"/>
    <col min="15107" max="15107" width="40" style="45" customWidth="1"/>
    <col min="15108" max="15108" width="17.875" style="45" customWidth="1"/>
    <col min="15109" max="15110" width="9" style="45"/>
    <col min="15111" max="15111" width="31.625" style="45" customWidth="1"/>
    <col min="15112" max="15112" width="9" style="45"/>
    <col min="15113" max="15113" width="31.625" style="45" customWidth="1"/>
    <col min="15114" max="15360" width="9" style="45"/>
    <col min="15361" max="15361" width="42.5" style="45" customWidth="1"/>
    <col min="15362" max="15362" width="16.25" style="45" customWidth="1"/>
    <col min="15363" max="15363" width="40" style="45" customWidth="1"/>
    <col min="15364" max="15364" width="17.875" style="45" customWidth="1"/>
    <col min="15365" max="15366" width="9" style="45"/>
    <col min="15367" max="15367" width="31.625" style="45" customWidth="1"/>
    <col min="15368" max="15368" width="9" style="45"/>
    <col min="15369" max="15369" width="31.625" style="45" customWidth="1"/>
    <col min="15370" max="15616" width="9" style="45"/>
    <col min="15617" max="15617" width="42.5" style="45" customWidth="1"/>
    <col min="15618" max="15618" width="16.25" style="45" customWidth="1"/>
    <col min="15619" max="15619" width="40" style="45" customWidth="1"/>
    <col min="15620" max="15620" width="17.875" style="45" customWidth="1"/>
    <col min="15621" max="15622" width="9" style="45"/>
    <col min="15623" max="15623" width="31.625" style="45" customWidth="1"/>
    <col min="15624" max="15624" width="9" style="45"/>
    <col min="15625" max="15625" width="31.625" style="45" customWidth="1"/>
    <col min="15626" max="15872" width="9" style="45"/>
    <col min="15873" max="15873" width="42.5" style="45" customWidth="1"/>
    <col min="15874" max="15874" width="16.25" style="45" customWidth="1"/>
    <col min="15875" max="15875" width="40" style="45" customWidth="1"/>
    <col min="15876" max="15876" width="17.875" style="45" customWidth="1"/>
    <col min="15877" max="15878" width="9" style="45"/>
    <col min="15879" max="15879" width="31.625" style="45" customWidth="1"/>
    <col min="15880" max="15880" width="9" style="45"/>
    <col min="15881" max="15881" width="31.625" style="45" customWidth="1"/>
    <col min="15882" max="16128" width="9" style="45"/>
    <col min="16129" max="16129" width="42.5" style="45" customWidth="1"/>
    <col min="16130" max="16130" width="16.25" style="45" customWidth="1"/>
    <col min="16131" max="16131" width="40" style="45" customWidth="1"/>
    <col min="16132" max="16132" width="17.875" style="45" customWidth="1"/>
    <col min="16133" max="16134" width="9" style="45"/>
    <col min="16135" max="16135" width="31.625" style="45" customWidth="1"/>
    <col min="16136" max="16136" width="9" style="45"/>
    <col min="16137" max="16137" width="31.625" style="45" customWidth="1"/>
    <col min="16138" max="16384" width="9" style="45"/>
  </cols>
  <sheetData>
    <row r="1" s="45" customFormat="1" ht="24" customHeight="1" spans="1:4">
      <c r="A1" s="46" t="s">
        <v>1272</v>
      </c>
      <c r="B1" s="46"/>
      <c r="C1" s="47"/>
      <c r="D1" s="47"/>
    </row>
    <row r="2" s="45" customFormat="1" ht="31.5" customHeight="1" spans="1:4">
      <c r="A2" s="48" t="s">
        <v>1273</v>
      </c>
      <c r="B2" s="48"/>
      <c r="C2" s="48"/>
      <c r="D2" s="48"/>
    </row>
    <row r="3" s="45" customFormat="1" ht="24.75" customHeight="1" spans="1:4">
      <c r="A3" s="49"/>
      <c r="B3" s="49"/>
      <c r="C3" s="50"/>
      <c r="D3" s="51" t="s">
        <v>2</v>
      </c>
    </row>
    <row r="4" s="45" customFormat="1" ht="24" customHeight="1" spans="1:4">
      <c r="A4" s="52" t="s">
        <v>584</v>
      </c>
      <c r="B4" s="53" t="s">
        <v>699</v>
      </c>
      <c r="C4" s="52" t="s">
        <v>125</v>
      </c>
      <c r="D4" s="53" t="s">
        <v>699</v>
      </c>
    </row>
    <row r="5" s="45" customFormat="1" ht="24" customHeight="1" spans="1:4">
      <c r="A5" s="54" t="s">
        <v>67</v>
      </c>
      <c r="B5" s="55">
        <f>B6</f>
        <v>0</v>
      </c>
      <c r="C5" s="54" t="s">
        <v>67</v>
      </c>
      <c r="D5" s="55">
        <f>B6</f>
        <v>0</v>
      </c>
    </row>
    <row r="6" s="45" customFormat="1" ht="20.1" customHeight="1" spans="1:4">
      <c r="A6" s="56" t="s">
        <v>857</v>
      </c>
      <c r="B6" s="55">
        <f>B7+B11+B14+B15+B16</f>
        <v>0</v>
      </c>
      <c r="C6" s="56" t="s">
        <v>858</v>
      </c>
      <c r="D6" s="55">
        <f>D7+D11+D14+D15+D16</f>
        <v>0</v>
      </c>
    </row>
    <row r="7" s="45" customFormat="1" ht="25.5" customHeight="1" spans="1:4">
      <c r="A7" s="57" t="s">
        <v>859</v>
      </c>
      <c r="B7" s="58"/>
      <c r="C7" s="57" t="s">
        <v>860</v>
      </c>
      <c r="D7" s="58"/>
    </row>
    <row r="8" s="45" customFormat="1" ht="25.5" customHeight="1" spans="1:4">
      <c r="A8" s="59" t="s">
        <v>861</v>
      </c>
      <c r="B8" s="58"/>
      <c r="C8" s="59" t="s">
        <v>861</v>
      </c>
      <c r="D8" s="58"/>
    </row>
    <row r="9" s="45" customFormat="1" ht="25.5" customHeight="1" spans="1:4">
      <c r="A9" s="59" t="s">
        <v>862</v>
      </c>
      <c r="B9" s="58"/>
      <c r="C9" s="59" t="s">
        <v>862</v>
      </c>
      <c r="D9" s="58"/>
    </row>
    <row r="10" s="45" customFormat="1" ht="25.5" customHeight="1" spans="1:4">
      <c r="A10" s="59" t="s">
        <v>863</v>
      </c>
      <c r="B10" s="58"/>
      <c r="C10" s="59" t="s">
        <v>863</v>
      </c>
      <c r="D10" s="58"/>
    </row>
    <row r="11" s="45" customFormat="1" ht="25.5" customHeight="1" spans="1:4">
      <c r="A11" s="57" t="s">
        <v>864</v>
      </c>
      <c r="B11" s="58"/>
      <c r="C11" s="57" t="s">
        <v>865</v>
      </c>
      <c r="D11" s="58"/>
    </row>
    <row r="12" s="45" customFormat="1" ht="25.5" customHeight="1" spans="1:4">
      <c r="A12" s="59" t="s">
        <v>867</v>
      </c>
      <c r="B12" s="58"/>
      <c r="C12" s="59" t="s">
        <v>867</v>
      </c>
      <c r="D12" s="58"/>
    </row>
    <row r="13" s="45" customFormat="1" ht="25.5" customHeight="1" spans="1:4">
      <c r="A13" s="59" t="s">
        <v>868</v>
      </c>
      <c r="B13" s="58"/>
      <c r="C13" s="59" t="s">
        <v>868</v>
      </c>
      <c r="D13" s="58"/>
    </row>
    <row r="14" s="45" customFormat="1" ht="25.5" customHeight="1" spans="1:4">
      <c r="A14" s="57" t="s">
        <v>869</v>
      </c>
      <c r="B14" s="58"/>
      <c r="C14" s="57" t="s">
        <v>870</v>
      </c>
      <c r="D14" s="58"/>
    </row>
    <row r="15" s="45" customFormat="1" ht="25.5" customHeight="1" spans="1:4">
      <c r="A15" s="57" t="s">
        <v>871</v>
      </c>
      <c r="B15" s="58"/>
      <c r="C15" s="57" t="s">
        <v>872</v>
      </c>
      <c r="D15" s="58"/>
    </row>
    <row r="16" s="45" customFormat="1" ht="25.5" customHeight="1" spans="1:4">
      <c r="A16" s="60"/>
      <c r="B16" s="61"/>
      <c r="C16" s="60"/>
      <c r="D16" s="61"/>
    </row>
    <row r="17" s="45" customFormat="1" ht="25.5" customHeight="1" spans="1:4">
      <c r="A17" s="62"/>
      <c r="B17" s="63"/>
      <c r="C17" s="64" t="s">
        <v>873</v>
      </c>
      <c r="D17" s="65">
        <f>D5-D6</f>
        <v>0</v>
      </c>
    </row>
    <row r="18" s="45" customFormat="1" ht="35.1" customHeight="1" spans="1:4">
      <c r="A18" s="66" t="s">
        <v>1274</v>
      </c>
      <c r="B18" s="66"/>
      <c r="C18" s="66"/>
      <c r="D18" s="66"/>
    </row>
  </sheetData>
  <mergeCells count="4">
    <mergeCell ref="A1:B1"/>
    <mergeCell ref="A2:D2"/>
    <mergeCell ref="A3:B3"/>
    <mergeCell ref="A18:D1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pane ySplit="4" topLeftCell="A5" activePane="bottomLeft" state="frozen"/>
      <selection/>
      <selection pane="bottomLeft" activeCell="A1" sqref="A1:B1"/>
    </sheetView>
  </sheetViews>
  <sheetFormatPr defaultColWidth="10" defaultRowHeight="13.5" outlineLevelRow="5" outlineLevelCol="5"/>
  <cols>
    <col min="1" max="1" width="5.875" style="38" customWidth="1"/>
    <col min="2" max="2" width="28.375" style="38" customWidth="1"/>
    <col min="3" max="3" width="11.875" style="38" customWidth="1"/>
    <col min="4" max="4" width="13.375" style="38" customWidth="1"/>
    <col min="5" max="5" width="16.75" style="38" customWidth="1"/>
    <col min="6" max="6" width="14.875" style="38" customWidth="1"/>
    <col min="7" max="7" width="9.75" style="38" customWidth="1"/>
    <col min="8" max="16384" width="10" style="38"/>
  </cols>
  <sheetData>
    <row r="1" s="36" customFormat="1" ht="19.5" customHeight="1" spans="1:2">
      <c r="A1" s="30" t="s">
        <v>1275</v>
      </c>
      <c r="B1" s="30"/>
    </row>
    <row r="2" s="37" customFormat="1" ht="28.7" customHeight="1" spans="1:6">
      <c r="A2" s="39" t="s">
        <v>1276</v>
      </c>
      <c r="B2" s="39"/>
      <c r="C2" s="39"/>
      <c r="D2" s="39"/>
      <c r="E2" s="39"/>
      <c r="F2" s="39"/>
    </row>
    <row r="3" ht="14.25" customHeight="1" spans="1:6">
      <c r="A3" s="40" t="s">
        <v>1277</v>
      </c>
      <c r="B3" s="40"/>
      <c r="C3" s="40"/>
      <c r="D3" s="40"/>
      <c r="E3" s="40"/>
      <c r="F3" s="40"/>
    </row>
    <row r="4" ht="62.25" customHeight="1" spans="1:6">
      <c r="A4" s="41" t="s">
        <v>1278</v>
      </c>
      <c r="B4" s="41" t="s">
        <v>1279</v>
      </c>
      <c r="C4" s="41" t="s">
        <v>1280</v>
      </c>
      <c r="D4" s="41" t="s">
        <v>1281</v>
      </c>
      <c r="E4" s="41" t="s">
        <v>1282</v>
      </c>
      <c r="F4" s="41" t="s">
        <v>1283</v>
      </c>
    </row>
    <row r="5" ht="62.25" customHeight="1" spans="1:6">
      <c r="A5" s="42">
        <v>1</v>
      </c>
      <c r="B5" s="43" t="s">
        <v>1284</v>
      </c>
      <c r="C5" s="42" t="s">
        <v>1285</v>
      </c>
      <c r="D5" s="42" t="s">
        <v>1286</v>
      </c>
      <c r="E5" s="42" t="s">
        <v>1287</v>
      </c>
      <c r="F5" s="42">
        <v>0.6</v>
      </c>
    </row>
    <row r="6" ht="33" customHeight="1" spans="1:6">
      <c r="A6" s="44" t="s">
        <v>1288</v>
      </c>
      <c r="B6" s="44"/>
      <c r="C6" s="44"/>
      <c r="D6" s="44"/>
      <c r="E6" s="44"/>
      <c r="F6" s="44"/>
    </row>
  </sheetData>
  <mergeCells count="4">
    <mergeCell ref="A1:B1"/>
    <mergeCell ref="A2:F2"/>
    <mergeCell ref="A3:F3"/>
    <mergeCell ref="A6:F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A1" sqref="A1:B1"/>
    </sheetView>
  </sheetViews>
  <sheetFormatPr defaultColWidth="10" defaultRowHeight="13.5" outlineLevelCol="6"/>
  <cols>
    <col min="1" max="1" width="26.125" style="15" customWidth="1"/>
    <col min="2" max="7" width="11.375" style="15" customWidth="1"/>
    <col min="8" max="9" width="9.75" style="15" customWidth="1"/>
    <col min="10" max="16384" width="10" style="15"/>
  </cols>
  <sheetData>
    <row r="1" s="13" customFormat="1" ht="27.2" customHeight="1" spans="1:2">
      <c r="A1" s="30" t="s">
        <v>1289</v>
      </c>
      <c r="B1" s="30"/>
    </row>
    <row r="2" s="14" customFormat="1" ht="28.7" customHeight="1" spans="1:7">
      <c r="A2" s="17" t="s">
        <v>1290</v>
      </c>
      <c r="B2" s="17"/>
      <c r="C2" s="17"/>
      <c r="D2" s="17"/>
      <c r="E2" s="17"/>
      <c r="F2" s="17"/>
      <c r="G2" s="17"/>
    </row>
    <row r="3" ht="14.25" customHeight="1" spans="1:7">
      <c r="A3" s="25"/>
      <c r="B3" s="25"/>
      <c r="G3" s="18" t="s">
        <v>1277</v>
      </c>
    </row>
    <row r="4" ht="14.25" customHeight="1" spans="1:7">
      <c r="A4" s="31" t="s">
        <v>1291</v>
      </c>
      <c r="B4" s="31" t="s">
        <v>1292</v>
      </c>
      <c r="C4" s="31"/>
      <c r="D4" s="31"/>
      <c r="E4" s="31" t="s">
        <v>1293</v>
      </c>
      <c r="F4" s="31"/>
      <c r="G4" s="31"/>
    </row>
    <row r="5" ht="14.25" customHeight="1" spans="1:7">
      <c r="A5" s="31"/>
      <c r="B5" s="32"/>
      <c r="C5" s="31" t="s">
        <v>1294</v>
      </c>
      <c r="D5" s="31" t="s">
        <v>1295</v>
      </c>
      <c r="E5" s="32"/>
      <c r="F5" s="31" t="s">
        <v>1294</v>
      </c>
      <c r="G5" s="31" t="s">
        <v>1295</v>
      </c>
    </row>
    <row r="6" customHeight="1" spans="1:7">
      <c r="A6" s="31" t="s">
        <v>1296</v>
      </c>
      <c r="B6" s="31" t="s">
        <v>1297</v>
      </c>
      <c r="C6" s="31" t="s">
        <v>1298</v>
      </c>
      <c r="D6" s="31" t="s">
        <v>1299</v>
      </c>
      <c r="E6" s="31" t="s">
        <v>1300</v>
      </c>
      <c r="F6" s="31" t="s">
        <v>1301</v>
      </c>
      <c r="G6" s="31" t="s">
        <v>1302</v>
      </c>
    </row>
    <row r="7" ht="22.5" customHeight="1" spans="1:7">
      <c r="A7" s="33" t="s">
        <v>1303</v>
      </c>
      <c r="B7" s="34">
        <f>SUM(C7:D7)</f>
        <v>98.6</v>
      </c>
      <c r="C7" s="34">
        <v>52.8</v>
      </c>
      <c r="D7" s="34">
        <v>45.8</v>
      </c>
      <c r="E7" s="34">
        <f>SUM(F7:G7)</f>
        <v>98.52</v>
      </c>
      <c r="F7" s="34">
        <v>52.73</v>
      </c>
      <c r="G7" s="34">
        <v>45.79</v>
      </c>
    </row>
    <row r="8" spans="1:7">
      <c r="A8" s="35" t="s">
        <v>1304</v>
      </c>
      <c r="B8" s="35"/>
      <c r="C8" s="35"/>
      <c r="D8" s="35"/>
      <c r="E8" s="35"/>
      <c r="F8" s="35"/>
      <c r="G8" s="35"/>
    </row>
    <row r="9" spans="1:7">
      <c r="A9" s="25" t="s">
        <v>1305</v>
      </c>
      <c r="B9" s="25"/>
      <c r="C9" s="25"/>
      <c r="D9" s="25"/>
      <c r="E9" s="25"/>
      <c r="F9" s="25"/>
      <c r="G9" s="25"/>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 sqref="A1"/>
    </sheetView>
  </sheetViews>
  <sheetFormatPr defaultColWidth="10" defaultRowHeight="13.5" outlineLevelCol="2"/>
  <cols>
    <col min="1" max="1" width="54.75" style="15" customWidth="1"/>
    <col min="2" max="3" width="21.125" style="15" customWidth="1"/>
    <col min="4" max="16384" width="10" style="15"/>
  </cols>
  <sheetData>
    <row r="1" s="29" customFormat="1" ht="26.25" customHeight="1" spans="1:1">
      <c r="A1" s="26" t="s">
        <v>1306</v>
      </c>
    </row>
    <row r="2" s="14" customFormat="1" ht="28.7" customHeight="1" spans="1:3">
      <c r="A2" s="17" t="s">
        <v>1307</v>
      </c>
      <c r="B2" s="17"/>
      <c r="C2" s="17"/>
    </row>
    <row r="3" ht="14.25" customHeight="1" spans="1:3">
      <c r="A3" s="25"/>
      <c r="B3" s="25"/>
      <c r="C3" s="18" t="s">
        <v>1277</v>
      </c>
    </row>
    <row r="4" ht="46.5" customHeight="1" spans="1:3">
      <c r="A4" s="19" t="s">
        <v>1308</v>
      </c>
      <c r="B4" s="19" t="s">
        <v>699</v>
      </c>
      <c r="C4" s="19" t="s">
        <v>4</v>
      </c>
    </row>
    <row r="5" ht="56.25" customHeight="1" spans="1:3">
      <c r="A5" s="27" t="s">
        <v>1309</v>
      </c>
      <c r="B5" s="28"/>
      <c r="C5" s="28">
        <v>45.746774</v>
      </c>
    </row>
    <row r="6" ht="56.25" customHeight="1" spans="1:3">
      <c r="A6" s="27" t="s">
        <v>1310</v>
      </c>
      <c r="B6" s="28">
        <v>52.8</v>
      </c>
      <c r="C6" s="28"/>
    </row>
    <row r="7" ht="56.25" customHeight="1" spans="1:3">
      <c r="A7" s="27" t="s">
        <v>1311</v>
      </c>
      <c r="B7" s="28">
        <v>9.87</v>
      </c>
      <c r="C7" s="28">
        <v>9.87</v>
      </c>
    </row>
    <row r="8" ht="56.25" customHeight="1" spans="1:3">
      <c r="A8" s="27" t="s">
        <v>1312</v>
      </c>
      <c r="B8" s="28">
        <v>0</v>
      </c>
      <c r="C8" s="28">
        <v>0</v>
      </c>
    </row>
    <row r="9" ht="56.25" customHeight="1" spans="1:3">
      <c r="A9" s="27" t="s">
        <v>1313</v>
      </c>
      <c r="B9" s="28">
        <v>9.87</v>
      </c>
      <c r="C9" s="28">
        <f>7+2.87</f>
        <v>9.87</v>
      </c>
    </row>
    <row r="10" ht="56.25" customHeight="1" spans="1:3">
      <c r="A10" s="27" t="s">
        <v>1314</v>
      </c>
      <c r="B10" s="28">
        <v>2.88234</v>
      </c>
      <c r="C10" s="28">
        <f>C5+7-52.734434+2.87</f>
        <v>2.88234</v>
      </c>
    </row>
    <row r="11" ht="56.25" customHeight="1" spans="1:3">
      <c r="A11" s="27" t="s">
        <v>1315</v>
      </c>
      <c r="B11" s="28"/>
      <c r="C11" s="28">
        <f>C5+C7-C10</f>
        <v>52.734434</v>
      </c>
    </row>
    <row r="12" ht="56.25" customHeight="1" spans="1:3">
      <c r="A12" s="27" t="s">
        <v>1316</v>
      </c>
      <c r="B12" s="28"/>
      <c r="C12" s="28"/>
    </row>
    <row r="13" ht="56.25" customHeight="1" spans="1:3">
      <c r="A13" s="27" t="s">
        <v>1317</v>
      </c>
      <c r="B13" s="28"/>
      <c r="C13" s="28"/>
    </row>
    <row r="14" ht="38.25" customHeight="1" spans="1:3">
      <c r="A14" s="25" t="s">
        <v>1318</v>
      </c>
      <c r="B14" s="25"/>
      <c r="C14" s="25"/>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1" sqref="A1"/>
    </sheetView>
  </sheetViews>
  <sheetFormatPr defaultColWidth="10" defaultRowHeight="13.5" outlineLevelCol="2"/>
  <cols>
    <col min="1" max="1" width="49" style="15" customWidth="1"/>
    <col min="2" max="3" width="23.25" style="15" customWidth="1"/>
    <col min="4" max="4" width="9.75" style="15" customWidth="1"/>
    <col min="5" max="16384" width="10" style="15"/>
  </cols>
  <sheetData>
    <row r="1" s="13" customFormat="1" ht="18" customHeight="1" spans="1:1">
      <c r="A1" s="26" t="s">
        <v>1319</v>
      </c>
    </row>
    <row r="2" s="14" customFormat="1" ht="48" customHeight="1" spans="1:3">
      <c r="A2" s="17" t="s">
        <v>1320</v>
      </c>
      <c r="B2" s="17"/>
      <c r="C2" s="17"/>
    </row>
    <row r="3" ht="33" customHeight="1" spans="1:3">
      <c r="A3" s="25"/>
      <c r="B3" s="25"/>
      <c r="C3" s="18" t="s">
        <v>1277</v>
      </c>
    </row>
    <row r="4" ht="66.75" customHeight="1" spans="1:3">
      <c r="A4" s="19" t="s">
        <v>1308</v>
      </c>
      <c r="B4" s="19" t="s">
        <v>699</v>
      </c>
      <c r="C4" s="19" t="s">
        <v>4</v>
      </c>
    </row>
    <row r="5" ht="58.5" customHeight="1" spans="1:3">
      <c r="A5" s="27" t="s">
        <v>1321</v>
      </c>
      <c r="B5" s="28"/>
      <c r="C5" s="28">
        <v>40.79</v>
      </c>
    </row>
    <row r="6" ht="58.5" customHeight="1" spans="1:3">
      <c r="A6" s="27" t="s">
        <v>1322</v>
      </c>
      <c r="B6" s="28">
        <v>45.8</v>
      </c>
      <c r="C6" s="28"/>
    </row>
    <row r="7" ht="58.5" customHeight="1" spans="1:3">
      <c r="A7" s="27" t="s">
        <v>1323</v>
      </c>
      <c r="B7" s="28">
        <v>11.57</v>
      </c>
      <c r="C7" s="28">
        <f>5+6.57</f>
        <v>11.57</v>
      </c>
    </row>
    <row r="8" ht="58.5" customHeight="1" spans="1:3">
      <c r="A8" s="27" t="s">
        <v>1324</v>
      </c>
      <c r="B8" s="28">
        <v>6.57</v>
      </c>
      <c r="C8" s="28">
        <v>6.57</v>
      </c>
    </row>
    <row r="9" ht="58.5" customHeight="1" spans="1:3">
      <c r="A9" s="27" t="s">
        <v>1325</v>
      </c>
      <c r="B9" s="28"/>
      <c r="C9" s="28">
        <f>C5+C7-C8</f>
        <v>45.79</v>
      </c>
    </row>
    <row r="10" ht="58.5" customHeight="1" spans="1:3">
      <c r="A10" s="27" t="s">
        <v>1326</v>
      </c>
      <c r="B10" s="28">
        <v>0.6</v>
      </c>
      <c r="C10" s="28"/>
    </row>
    <row r="11" ht="58.5" customHeight="1" spans="1:3">
      <c r="A11" s="27" t="s">
        <v>1327</v>
      </c>
      <c r="B11" s="28"/>
      <c r="C11" s="28"/>
    </row>
    <row r="12" ht="33" customHeight="1" spans="1:3">
      <c r="A12" s="25" t="s">
        <v>1328</v>
      </c>
      <c r="B12" s="25"/>
      <c r="C12" s="25"/>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A1" sqref="A1"/>
    </sheetView>
  </sheetViews>
  <sheetFormatPr defaultColWidth="10" defaultRowHeight="13.5" outlineLevelCol="3"/>
  <cols>
    <col min="1" max="1" width="33.375" style="15" customWidth="1"/>
    <col min="2" max="2" width="16.75" style="15" customWidth="1"/>
    <col min="3" max="3" width="21" style="15" customWidth="1"/>
    <col min="4" max="4" width="16.375" style="15" customWidth="1"/>
    <col min="5" max="5" width="9.75" style="15" customWidth="1"/>
    <col min="6" max="16384" width="10" style="15"/>
  </cols>
  <sheetData>
    <row r="1" s="13" customFormat="1" ht="24" customHeight="1" spans="1:1">
      <c r="A1" s="16" t="s">
        <v>1329</v>
      </c>
    </row>
    <row r="2" s="14" customFormat="1" ht="28.7" customHeight="1" spans="1:4">
      <c r="A2" s="17" t="s">
        <v>1330</v>
      </c>
      <c r="B2" s="17"/>
      <c r="C2" s="17"/>
      <c r="D2" s="17"/>
    </row>
    <row r="3" ht="14.25" customHeight="1" spans="4:4">
      <c r="D3" s="18" t="s">
        <v>1277</v>
      </c>
    </row>
    <row r="4" ht="28.5" customHeight="1" spans="1:4">
      <c r="A4" s="19" t="s">
        <v>1308</v>
      </c>
      <c r="B4" s="19" t="s">
        <v>1331</v>
      </c>
      <c r="C4" s="19" t="s">
        <v>1332</v>
      </c>
      <c r="D4" s="19" t="s">
        <v>1333</v>
      </c>
    </row>
    <row r="5" ht="28.5" customHeight="1" spans="1:4">
      <c r="A5" s="20" t="s">
        <v>1334</v>
      </c>
      <c r="B5" s="21" t="s">
        <v>1335</v>
      </c>
      <c r="C5" s="21">
        <v>21.44</v>
      </c>
      <c r="D5" s="22"/>
    </row>
    <row r="6" ht="28.5" customHeight="1" spans="1:4">
      <c r="A6" s="20" t="s">
        <v>1336</v>
      </c>
      <c r="B6" s="21" t="s">
        <v>1298</v>
      </c>
      <c r="C6" s="21">
        <f>2.87+7</f>
        <v>9.87</v>
      </c>
      <c r="D6" s="22"/>
    </row>
    <row r="7" ht="28.5" customHeight="1" spans="1:4">
      <c r="A7" s="20" t="s">
        <v>1337</v>
      </c>
      <c r="B7" s="21" t="s">
        <v>1299</v>
      </c>
      <c r="C7" s="21">
        <v>2.87</v>
      </c>
      <c r="D7" s="22"/>
    </row>
    <row r="8" ht="28.5" customHeight="1" spans="1:4">
      <c r="A8" s="20" t="s">
        <v>1338</v>
      </c>
      <c r="B8" s="21" t="s">
        <v>1339</v>
      </c>
      <c r="C8" s="21">
        <f>5+6.57</f>
        <v>11.57</v>
      </c>
      <c r="D8" s="22"/>
    </row>
    <row r="9" ht="28.5" customHeight="1" spans="1:4">
      <c r="A9" s="20" t="s">
        <v>1337</v>
      </c>
      <c r="B9" s="21" t="s">
        <v>1301</v>
      </c>
      <c r="C9" s="21">
        <v>6.57</v>
      </c>
      <c r="D9" s="22"/>
    </row>
    <row r="10" ht="28.5" customHeight="1" spans="1:4">
      <c r="A10" s="20" t="s">
        <v>1340</v>
      </c>
      <c r="B10" s="21" t="s">
        <v>1341</v>
      </c>
      <c r="C10" s="21">
        <f>SUM(C11:C12)</f>
        <v>9.44</v>
      </c>
      <c r="D10" s="22"/>
    </row>
    <row r="11" ht="28.5" customHeight="1" spans="1:4">
      <c r="A11" s="20" t="s">
        <v>1336</v>
      </c>
      <c r="B11" s="21" t="s">
        <v>1342</v>
      </c>
      <c r="C11" s="21">
        <v>2.87</v>
      </c>
      <c r="D11" s="22"/>
    </row>
    <row r="12" ht="28.5" customHeight="1" spans="1:4">
      <c r="A12" s="20" t="s">
        <v>1338</v>
      </c>
      <c r="B12" s="21" t="s">
        <v>1343</v>
      </c>
      <c r="C12" s="21">
        <v>6.57</v>
      </c>
      <c r="D12" s="22"/>
    </row>
    <row r="13" ht="28.5" customHeight="1" spans="1:4">
      <c r="A13" s="20" t="s">
        <v>1344</v>
      </c>
      <c r="B13" s="21" t="s">
        <v>1345</v>
      </c>
      <c r="C13" s="23">
        <v>3.07</v>
      </c>
      <c r="D13" s="22"/>
    </row>
    <row r="14" ht="28.5" customHeight="1" spans="1:4">
      <c r="A14" s="20" t="s">
        <v>1336</v>
      </c>
      <c r="B14" s="21" t="s">
        <v>1346</v>
      </c>
      <c r="C14" s="24">
        <v>1.6428</v>
      </c>
      <c r="D14" s="24">
        <v>1.6428</v>
      </c>
    </row>
    <row r="15" ht="28.5" customHeight="1" spans="1:4">
      <c r="A15" s="20" t="s">
        <v>1338</v>
      </c>
      <c r="B15" s="21" t="s">
        <v>1347</v>
      </c>
      <c r="C15" s="24">
        <v>1.434</v>
      </c>
      <c r="D15" s="24">
        <v>1.434</v>
      </c>
    </row>
    <row r="16" ht="28.5" customHeight="1" spans="1:4">
      <c r="A16" s="20" t="s">
        <v>1348</v>
      </c>
      <c r="B16" s="21" t="s">
        <v>1349</v>
      </c>
      <c r="C16" s="24">
        <v>9.26</v>
      </c>
      <c r="D16" s="24">
        <v>9.26</v>
      </c>
    </row>
    <row r="17" ht="28.5" customHeight="1" spans="1:4">
      <c r="A17" s="20" t="s">
        <v>1336</v>
      </c>
      <c r="B17" s="21" t="s">
        <v>1350</v>
      </c>
      <c r="C17" s="24">
        <v>8</v>
      </c>
      <c r="D17" s="24">
        <v>8</v>
      </c>
    </row>
    <row r="18" ht="28.5" customHeight="1" spans="1:4">
      <c r="A18" s="20" t="s">
        <v>1351</v>
      </c>
      <c r="B18" s="21"/>
      <c r="C18" s="24">
        <v>8</v>
      </c>
      <c r="D18" s="24">
        <v>8</v>
      </c>
    </row>
    <row r="19" ht="28.5" customHeight="1" spans="1:4">
      <c r="A19" s="20" t="s">
        <v>1352</v>
      </c>
      <c r="B19" s="21" t="s">
        <v>1353</v>
      </c>
      <c r="C19" s="24">
        <v>0</v>
      </c>
      <c r="D19" s="24">
        <v>0</v>
      </c>
    </row>
    <row r="20" ht="28.5" customHeight="1" spans="1:4">
      <c r="A20" s="20" t="s">
        <v>1338</v>
      </c>
      <c r="B20" s="21" t="s">
        <v>1354</v>
      </c>
      <c r="C20" s="24">
        <v>1.26</v>
      </c>
      <c r="D20" s="24">
        <v>1.26</v>
      </c>
    </row>
    <row r="21" ht="28.5" customHeight="1" spans="1:4">
      <c r="A21" s="20" t="s">
        <v>1351</v>
      </c>
      <c r="B21" s="21"/>
      <c r="C21" s="24">
        <v>1.26</v>
      </c>
      <c r="D21" s="24">
        <v>1.26</v>
      </c>
    </row>
    <row r="22" ht="28.5" customHeight="1" spans="1:4">
      <c r="A22" s="20" t="s">
        <v>1355</v>
      </c>
      <c r="B22" s="21" t="s">
        <v>1356</v>
      </c>
      <c r="C22" s="24">
        <v>0</v>
      </c>
      <c r="D22" s="24">
        <v>0</v>
      </c>
    </row>
    <row r="23" ht="28.5" customHeight="1" spans="1:4">
      <c r="A23" s="20" t="s">
        <v>1357</v>
      </c>
      <c r="B23" s="21" t="s">
        <v>1358</v>
      </c>
      <c r="C23" s="24">
        <f>SUM(C24:C25)</f>
        <v>3.358155</v>
      </c>
      <c r="D23" s="24">
        <f>SUM(D24:D25)</f>
        <v>3.358155</v>
      </c>
    </row>
    <row r="24" ht="28.5" customHeight="1" spans="1:4">
      <c r="A24" s="20" t="s">
        <v>1336</v>
      </c>
      <c r="B24" s="21" t="s">
        <v>1359</v>
      </c>
      <c r="C24" s="24">
        <v>1.799372</v>
      </c>
      <c r="D24" s="24">
        <v>1.799372</v>
      </c>
    </row>
    <row r="25" ht="28.5" customHeight="1" spans="1:4">
      <c r="A25" s="20" t="s">
        <v>1338</v>
      </c>
      <c r="B25" s="21" t="s">
        <v>1360</v>
      </c>
      <c r="C25" s="24">
        <v>1.558783</v>
      </c>
      <c r="D25" s="24">
        <v>1.558783</v>
      </c>
    </row>
    <row r="26" ht="43.5" customHeight="1" spans="1:4">
      <c r="A26" s="25" t="s">
        <v>1361</v>
      </c>
      <c r="B26" s="25"/>
      <c r="C26" s="25"/>
      <c r="D26" s="25"/>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P41"/>
  <sheetViews>
    <sheetView showZeros="0" workbookViewId="0">
      <selection activeCell="A36" sqref="$A36:$XFD36"/>
    </sheetView>
  </sheetViews>
  <sheetFormatPr defaultColWidth="9" defaultRowHeight="21.95" customHeight="1"/>
  <cols>
    <col min="1" max="1" width="29.125" style="366" customWidth="1"/>
    <col min="2" max="2" width="12.875" style="366" customWidth="1"/>
    <col min="3" max="3" width="13.5" style="366" customWidth="1"/>
    <col min="4" max="4" width="13.375" style="366" customWidth="1"/>
    <col min="5" max="5" width="14.75" style="366" customWidth="1"/>
    <col min="6" max="6" width="11.375" style="366" customWidth="1"/>
    <col min="7" max="7" width="11.75" style="366" customWidth="1"/>
    <col min="8" max="8" width="27.375" style="366" customWidth="1"/>
    <col min="9" max="9" width="15.75" style="366" customWidth="1"/>
    <col min="10" max="11" width="13.875" style="366" customWidth="1"/>
    <col min="12" max="12" width="14.25" style="366" customWidth="1"/>
    <col min="13" max="13" width="9.25" style="366" customWidth="1"/>
    <col min="14" max="14" width="11.75" style="366" customWidth="1"/>
    <col min="15" max="15" width="11.125" style="366" customWidth="1"/>
    <col min="16" max="16" width="27.875" style="366" customWidth="1"/>
    <col min="17" max="247" width="9" style="366"/>
    <col min="248" max="248" width="4.875" style="366" customWidth="1"/>
    <col min="249" max="249" width="30.625" style="366" customWidth="1"/>
    <col min="250" max="250" width="17" style="366" customWidth="1"/>
    <col min="251" max="251" width="13.5" style="366" customWidth="1"/>
    <col min="252" max="252" width="32.125" style="366" customWidth="1"/>
    <col min="253" max="253" width="15.5" style="366" customWidth="1"/>
    <col min="254" max="254" width="12.25" style="366" customWidth="1"/>
    <col min="255" max="503" width="9" style="366"/>
    <col min="504" max="504" width="4.875" style="366" customWidth="1"/>
    <col min="505" max="505" width="30.625" style="366" customWidth="1"/>
    <col min="506" max="506" width="17" style="366" customWidth="1"/>
    <col min="507" max="507" width="13.5" style="366" customWidth="1"/>
    <col min="508" max="508" width="32.125" style="366" customWidth="1"/>
    <col min="509" max="509" width="15.5" style="366" customWidth="1"/>
    <col min="510" max="510" width="12.25" style="366" customWidth="1"/>
    <col min="511" max="759" width="9" style="366"/>
    <col min="760" max="760" width="4.875" style="366" customWidth="1"/>
    <col min="761" max="761" width="30.625" style="366" customWidth="1"/>
    <col min="762" max="762" width="17" style="366" customWidth="1"/>
    <col min="763" max="763" width="13.5" style="366" customWidth="1"/>
    <col min="764" max="764" width="32.125" style="366" customWidth="1"/>
    <col min="765" max="765" width="15.5" style="366" customWidth="1"/>
    <col min="766" max="766" width="12.25" style="366" customWidth="1"/>
    <col min="767" max="1015" width="9" style="366"/>
    <col min="1016" max="1016" width="4.875" style="366" customWidth="1"/>
    <col min="1017" max="1017" width="30.625" style="366" customWidth="1"/>
    <col min="1018" max="1018" width="17" style="366" customWidth="1"/>
    <col min="1019" max="1019" width="13.5" style="366" customWidth="1"/>
    <col min="1020" max="1020" width="32.125" style="366" customWidth="1"/>
    <col min="1021" max="1021" width="15.5" style="366" customWidth="1"/>
    <col min="1022" max="1022" width="12.25" style="366" customWidth="1"/>
    <col min="1023" max="1271" width="9" style="366"/>
    <col min="1272" max="1272" width="4.875" style="366" customWidth="1"/>
    <col min="1273" max="1273" width="30.625" style="366" customWidth="1"/>
    <col min="1274" max="1274" width="17" style="366" customWidth="1"/>
    <col min="1275" max="1275" width="13.5" style="366" customWidth="1"/>
    <col min="1276" max="1276" width="32.125" style="366" customWidth="1"/>
    <col min="1277" max="1277" width="15.5" style="366" customWidth="1"/>
    <col min="1278" max="1278" width="12.25" style="366" customWidth="1"/>
    <col min="1279" max="1527" width="9" style="366"/>
    <col min="1528" max="1528" width="4.875" style="366" customWidth="1"/>
    <col min="1529" max="1529" width="30.625" style="366" customWidth="1"/>
    <col min="1530" max="1530" width="17" style="366" customWidth="1"/>
    <col min="1531" max="1531" width="13.5" style="366" customWidth="1"/>
    <col min="1532" max="1532" width="32.125" style="366" customWidth="1"/>
    <col min="1533" max="1533" width="15.5" style="366" customWidth="1"/>
    <col min="1534" max="1534" width="12.25" style="366" customWidth="1"/>
    <col min="1535" max="1783" width="9" style="366"/>
    <col min="1784" max="1784" width="4.875" style="366" customWidth="1"/>
    <col min="1785" max="1785" width="30.625" style="366" customWidth="1"/>
    <col min="1786" max="1786" width="17" style="366" customWidth="1"/>
    <col min="1787" max="1787" width="13.5" style="366" customWidth="1"/>
    <col min="1788" max="1788" width="32.125" style="366" customWidth="1"/>
    <col min="1789" max="1789" width="15.5" style="366" customWidth="1"/>
    <col min="1790" max="1790" width="12.25" style="366" customWidth="1"/>
    <col min="1791" max="2039" width="9" style="366"/>
    <col min="2040" max="2040" width="4.875" style="366" customWidth="1"/>
    <col min="2041" max="2041" width="30.625" style="366" customWidth="1"/>
    <col min="2042" max="2042" width="17" style="366" customWidth="1"/>
    <col min="2043" max="2043" width="13.5" style="366" customWidth="1"/>
    <col min="2044" max="2044" width="32.125" style="366" customWidth="1"/>
    <col min="2045" max="2045" width="15.5" style="366" customWidth="1"/>
    <col min="2046" max="2046" width="12.25" style="366" customWidth="1"/>
    <col min="2047" max="2295" width="9" style="366"/>
    <col min="2296" max="2296" width="4.875" style="366" customWidth="1"/>
    <col min="2297" max="2297" width="30.625" style="366" customWidth="1"/>
    <col min="2298" max="2298" width="17" style="366" customWidth="1"/>
    <col min="2299" max="2299" width="13.5" style="366" customWidth="1"/>
    <col min="2300" max="2300" width="32.125" style="366" customWidth="1"/>
    <col min="2301" max="2301" width="15.5" style="366" customWidth="1"/>
    <col min="2302" max="2302" width="12.25" style="366" customWidth="1"/>
    <col min="2303" max="2551" width="9" style="366"/>
    <col min="2552" max="2552" width="4.875" style="366" customWidth="1"/>
    <col min="2553" max="2553" width="30.625" style="366" customWidth="1"/>
    <col min="2554" max="2554" width="17" style="366" customWidth="1"/>
    <col min="2555" max="2555" width="13.5" style="366" customWidth="1"/>
    <col min="2556" max="2556" width="32.125" style="366" customWidth="1"/>
    <col min="2557" max="2557" width="15.5" style="366" customWidth="1"/>
    <col min="2558" max="2558" width="12.25" style="366" customWidth="1"/>
    <col min="2559" max="2807" width="9" style="366"/>
    <col min="2808" max="2808" width="4.875" style="366" customWidth="1"/>
    <col min="2809" max="2809" width="30.625" style="366" customWidth="1"/>
    <col min="2810" max="2810" width="17" style="366" customWidth="1"/>
    <col min="2811" max="2811" width="13.5" style="366" customWidth="1"/>
    <col min="2812" max="2812" width="32.125" style="366" customWidth="1"/>
    <col min="2813" max="2813" width="15.5" style="366" customWidth="1"/>
    <col min="2814" max="2814" width="12.25" style="366" customWidth="1"/>
    <col min="2815" max="3063" width="9" style="366"/>
    <col min="3064" max="3064" width="4.875" style="366" customWidth="1"/>
    <col min="3065" max="3065" width="30.625" style="366" customWidth="1"/>
    <col min="3066" max="3066" width="17" style="366" customWidth="1"/>
    <col min="3067" max="3067" width="13.5" style="366" customWidth="1"/>
    <col min="3068" max="3068" width="32.125" style="366" customWidth="1"/>
    <col min="3069" max="3069" width="15.5" style="366" customWidth="1"/>
    <col min="3070" max="3070" width="12.25" style="366" customWidth="1"/>
    <col min="3071" max="3319" width="9" style="366"/>
    <col min="3320" max="3320" width="4.875" style="366" customWidth="1"/>
    <col min="3321" max="3321" width="30.625" style="366" customWidth="1"/>
    <col min="3322" max="3322" width="17" style="366" customWidth="1"/>
    <col min="3323" max="3323" width="13.5" style="366" customWidth="1"/>
    <col min="3324" max="3324" width="32.125" style="366" customWidth="1"/>
    <col min="3325" max="3325" width="15.5" style="366" customWidth="1"/>
    <col min="3326" max="3326" width="12.25" style="366" customWidth="1"/>
    <col min="3327" max="3575" width="9" style="366"/>
    <col min="3576" max="3576" width="4.875" style="366" customWidth="1"/>
    <col min="3577" max="3577" width="30.625" style="366" customWidth="1"/>
    <col min="3578" max="3578" width="17" style="366" customWidth="1"/>
    <col min="3579" max="3579" width="13.5" style="366" customWidth="1"/>
    <col min="3580" max="3580" width="32.125" style="366" customWidth="1"/>
    <col min="3581" max="3581" width="15.5" style="366" customWidth="1"/>
    <col min="3582" max="3582" width="12.25" style="366" customWidth="1"/>
    <col min="3583" max="3831" width="9" style="366"/>
    <col min="3832" max="3832" width="4.875" style="366" customWidth="1"/>
    <col min="3833" max="3833" width="30.625" style="366" customWidth="1"/>
    <col min="3834" max="3834" width="17" style="366" customWidth="1"/>
    <col min="3835" max="3835" width="13.5" style="366" customWidth="1"/>
    <col min="3836" max="3836" width="32.125" style="366" customWidth="1"/>
    <col min="3837" max="3837" width="15.5" style="366" customWidth="1"/>
    <col min="3838" max="3838" width="12.25" style="366" customWidth="1"/>
    <col min="3839" max="4087" width="9" style="366"/>
    <col min="4088" max="4088" width="4.875" style="366" customWidth="1"/>
    <col min="4089" max="4089" width="30.625" style="366" customWidth="1"/>
    <col min="4090" max="4090" width="17" style="366" customWidth="1"/>
    <col min="4091" max="4091" width="13.5" style="366" customWidth="1"/>
    <col min="4092" max="4092" width="32.125" style="366" customWidth="1"/>
    <col min="4093" max="4093" width="15.5" style="366" customWidth="1"/>
    <col min="4094" max="4094" width="12.25" style="366" customWidth="1"/>
    <col min="4095" max="4343" width="9" style="366"/>
    <col min="4344" max="4344" width="4.875" style="366" customWidth="1"/>
    <col min="4345" max="4345" width="30.625" style="366" customWidth="1"/>
    <col min="4346" max="4346" width="17" style="366" customWidth="1"/>
    <col min="4347" max="4347" width="13.5" style="366" customWidth="1"/>
    <col min="4348" max="4348" width="32.125" style="366" customWidth="1"/>
    <col min="4349" max="4349" width="15.5" style="366" customWidth="1"/>
    <col min="4350" max="4350" width="12.25" style="366" customWidth="1"/>
    <col min="4351" max="4599" width="9" style="366"/>
    <col min="4600" max="4600" width="4.875" style="366" customWidth="1"/>
    <col min="4601" max="4601" width="30.625" style="366" customWidth="1"/>
    <col min="4602" max="4602" width="17" style="366" customWidth="1"/>
    <col min="4603" max="4603" width="13.5" style="366" customWidth="1"/>
    <col min="4604" max="4604" width="32.125" style="366" customWidth="1"/>
    <col min="4605" max="4605" width="15.5" style="366" customWidth="1"/>
    <col min="4606" max="4606" width="12.25" style="366" customWidth="1"/>
    <col min="4607" max="4855" width="9" style="366"/>
    <col min="4856" max="4856" width="4.875" style="366" customWidth="1"/>
    <col min="4857" max="4857" width="30.625" style="366" customWidth="1"/>
    <col min="4858" max="4858" width="17" style="366" customWidth="1"/>
    <col min="4859" max="4859" width="13.5" style="366" customWidth="1"/>
    <col min="4860" max="4860" width="32.125" style="366" customWidth="1"/>
    <col min="4861" max="4861" width="15.5" style="366" customWidth="1"/>
    <col min="4862" max="4862" width="12.25" style="366" customWidth="1"/>
    <col min="4863" max="5111" width="9" style="366"/>
    <col min="5112" max="5112" width="4.875" style="366" customWidth="1"/>
    <col min="5113" max="5113" width="30.625" style="366" customWidth="1"/>
    <col min="5114" max="5114" width="17" style="366" customWidth="1"/>
    <col min="5115" max="5115" width="13.5" style="366" customWidth="1"/>
    <col min="5116" max="5116" width="32.125" style="366" customWidth="1"/>
    <col min="5117" max="5117" width="15.5" style="366" customWidth="1"/>
    <col min="5118" max="5118" width="12.25" style="366" customWidth="1"/>
    <col min="5119" max="5367" width="9" style="366"/>
    <col min="5368" max="5368" width="4.875" style="366" customWidth="1"/>
    <col min="5369" max="5369" width="30.625" style="366" customWidth="1"/>
    <col min="5370" max="5370" width="17" style="366" customWidth="1"/>
    <col min="5371" max="5371" width="13.5" style="366" customWidth="1"/>
    <col min="5372" max="5372" width="32.125" style="366" customWidth="1"/>
    <col min="5373" max="5373" width="15.5" style="366" customWidth="1"/>
    <col min="5374" max="5374" width="12.25" style="366" customWidth="1"/>
    <col min="5375" max="5623" width="9" style="366"/>
    <col min="5624" max="5624" width="4.875" style="366" customWidth="1"/>
    <col min="5625" max="5625" width="30.625" style="366" customWidth="1"/>
    <col min="5626" max="5626" width="17" style="366" customWidth="1"/>
    <col min="5627" max="5627" width="13.5" style="366" customWidth="1"/>
    <col min="5628" max="5628" width="32.125" style="366" customWidth="1"/>
    <col min="5629" max="5629" width="15.5" style="366" customWidth="1"/>
    <col min="5630" max="5630" width="12.25" style="366" customWidth="1"/>
    <col min="5631" max="5879" width="9" style="366"/>
    <col min="5880" max="5880" width="4.875" style="366" customWidth="1"/>
    <col min="5881" max="5881" width="30.625" style="366" customWidth="1"/>
    <col min="5882" max="5882" width="17" style="366" customWidth="1"/>
    <col min="5883" max="5883" width="13.5" style="366" customWidth="1"/>
    <col min="5884" max="5884" width="32.125" style="366" customWidth="1"/>
    <col min="5885" max="5885" width="15.5" style="366" customWidth="1"/>
    <col min="5886" max="5886" width="12.25" style="366" customWidth="1"/>
    <col min="5887" max="6135" width="9" style="366"/>
    <col min="6136" max="6136" width="4.875" style="366" customWidth="1"/>
    <col min="6137" max="6137" width="30.625" style="366" customWidth="1"/>
    <col min="6138" max="6138" width="17" style="366" customWidth="1"/>
    <col min="6139" max="6139" width="13.5" style="366" customWidth="1"/>
    <col min="6140" max="6140" width="32.125" style="366" customWidth="1"/>
    <col min="6141" max="6141" width="15.5" style="366" customWidth="1"/>
    <col min="6142" max="6142" width="12.25" style="366" customWidth="1"/>
    <col min="6143" max="6391" width="9" style="366"/>
    <col min="6392" max="6392" width="4.875" style="366" customWidth="1"/>
    <col min="6393" max="6393" width="30.625" style="366" customWidth="1"/>
    <col min="6394" max="6394" width="17" style="366" customWidth="1"/>
    <col min="6395" max="6395" width="13.5" style="366" customWidth="1"/>
    <col min="6396" max="6396" width="32.125" style="366" customWidth="1"/>
    <col min="6397" max="6397" width="15.5" style="366" customWidth="1"/>
    <col min="6398" max="6398" width="12.25" style="366" customWidth="1"/>
    <col min="6399" max="6647" width="9" style="366"/>
    <col min="6648" max="6648" width="4.875" style="366" customWidth="1"/>
    <col min="6649" max="6649" width="30.625" style="366" customWidth="1"/>
    <col min="6650" max="6650" width="17" style="366" customWidth="1"/>
    <col min="6651" max="6651" width="13.5" style="366" customWidth="1"/>
    <col min="6652" max="6652" width="32.125" style="366" customWidth="1"/>
    <col min="6653" max="6653" width="15.5" style="366" customWidth="1"/>
    <col min="6654" max="6654" width="12.25" style="366" customWidth="1"/>
    <col min="6655" max="6903" width="9" style="366"/>
    <col min="6904" max="6904" width="4.875" style="366" customWidth="1"/>
    <col min="6905" max="6905" width="30.625" style="366" customWidth="1"/>
    <col min="6906" max="6906" width="17" style="366" customWidth="1"/>
    <col min="6907" max="6907" width="13.5" style="366" customWidth="1"/>
    <col min="6908" max="6908" width="32.125" style="366" customWidth="1"/>
    <col min="6909" max="6909" width="15.5" style="366" customWidth="1"/>
    <col min="6910" max="6910" width="12.25" style="366" customWidth="1"/>
    <col min="6911" max="7159" width="9" style="366"/>
    <col min="7160" max="7160" width="4.875" style="366" customWidth="1"/>
    <col min="7161" max="7161" width="30.625" style="366" customWidth="1"/>
    <col min="7162" max="7162" width="17" style="366" customWidth="1"/>
    <col min="7163" max="7163" width="13.5" style="366" customWidth="1"/>
    <col min="7164" max="7164" width="32.125" style="366" customWidth="1"/>
    <col min="7165" max="7165" width="15.5" style="366" customWidth="1"/>
    <col min="7166" max="7166" width="12.25" style="366" customWidth="1"/>
    <col min="7167" max="7415" width="9" style="366"/>
    <col min="7416" max="7416" width="4.875" style="366" customWidth="1"/>
    <col min="7417" max="7417" width="30.625" style="366" customWidth="1"/>
    <col min="7418" max="7418" width="17" style="366" customWidth="1"/>
    <col min="7419" max="7419" width="13.5" style="366" customWidth="1"/>
    <col min="7420" max="7420" width="32.125" style="366" customWidth="1"/>
    <col min="7421" max="7421" width="15.5" style="366" customWidth="1"/>
    <col min="7422" max="7422" width="12.25" style="366" customWidth="1"/>
    <col min="7423" max="7671" width="9" style="366"/>
    <col min="7672" max="7672" width="4.875" style="366" customWidth="1"/>
    <col min="7673" max="7673" width="30.625" style="366" customWidth="1"/>
    <col min="7674" max="7674" width="17" style="366" customWidth="1"/>
    <col min="7675" max="7675" width="13.5" style="366" customWidth="1"/>
    <col min="7676" max="7676" width="32.125" style="366" customWidth="1"/>
    <col min="7677" max="7677" width="15.5" style="366" customWidth="1"/>
    <col min="7678" max="7678" width="12.25" style="366" customWidth="1"/>
    <col min="7679" max="7927" width="9" style="366"/>
    <col min="7928" max="7928" width="4.875" style="366" customWidth="1"/>
    <col min="7929" max="7929" width="30.625" style="366" customWidth="1"/>
    <col min="7930" max="7930" width="17" style="366" customWidth="1"/>
    <col min="7931" max="7931" width="13.5" style="366" customWidth="1"/>
    <col min="7932" max="7932" width="32.125" style="366" customWidth="1"/>
    <col min="7933" max="7933" width="15.5" style="366" customWidth="1"/>
    <col min="7934" max="7934" width="12.25" style="366" customWidth="1"/>
    <col min="7935" max="8183" width="9" style="366"/>
    <col min="8184" max="8184" width="4.875" style="366" customWidth="1"/>
    <col min="8185" max="8185" width="30.625" style="366" customWidth="1"/>
    <col min="8186" max="8186" width="17" style="366" customWidth="1"/>
    <col min="8187" max="8187" width="13.5" style="366" customWidth="1"/>
    <col min="8188" max="8188" width="32.125" style="366" customWidth="1"/>
    <col min="8189" max="8189" width="15.5" style="366" customWidth="1"/>
    <col min="8190" max="8190" width="12.25" style="366" customWidth="1"/>
    <col min="8191" max="8439" width="9" style="366"/>
    <col min="8440" max="8440" width="4.875" style="366" customWidth="1"/>
    <col min="8441" max="8441" width="30.625" style="366" customWidth="1"/>
    <col min="8442" max="8442" width="17" style="366" customWidth="1"/>
    <col min="8443" max="8443" width="13.5" style="366" customWidth="1"/>
    <col min="8444" max="8444" width="32.125" style="366" customWidth="1"/>
    <col min="8445" max="8445" width="15.5" style="366" customWidth="1"/>
    <col min="8446" max="8446" width="12.25" style="366" customWidth="1"/>
    <col min="8447" max="8695" width="9" style="366"/>
    <col min="8696" max="8696" width="4.875" style="366" customWidth="1"/>
    <col min="8697" max="8697" width="30.625" style="366" customWidth="1"/>
    <col min="8698" max="8698" width="17" style="366" customWidth="1"/>
    <col min="8699" max="8699" width="13.5" style="366" customWidth="1"/>
    <col min="8700" max="8700" width="32.125" style="366" customWidth="1"/>
    <col min="8701" max="8701" width="15.5" style="366" customWidth="1"/>
    <col min="8702" max="8702" width="12.25" style="366" customWidth="1"/>
    <col min="8703" max="8951" width="9" style="366"/>
    <col min="8952" max="8952" width="4.875" style="366" customWidth="1"/>
    <col min="8953" max="8953" width="30.625" style="366" customWidth="1"/>
    <col min="8954" max="8954" width="17" style="366" customWidth="1"/>
    <col min="8955" max="8955" width="13.5" style="366" customWidth="1"/>
    <col min="8956" max="8956" width="32.125" style="366" customWidth="1"/>
    <col min="8957" max="8957" width="15.5" style="366" customWidth="1"/>
    <col min="8958" max="8958" width="12.25" style="366" customWidth="1"/>
    <col min="8959" max="9207" width="9" style="366"/>
    <col min="9208" max="9208" width="4.875" style="366" customWidth="1"/>
    <col min="9209" max="9209" width="30.625" style="366" customWidth="1"/>
    <col min="9210" max="9210" width="17" style="366" customWidth="1"/>
    <col min="9211" max="9211" width="13.5" style="366" customWidth="1"/>
    <col min="9212" max="9212" width="32.125" style="366" customWidth="1"/>
    <col min="9213" max="9213" width="15.5" style="366" customWidth="1"/>
    <col min="9214" max="9214" width="12.25" style="366" customWidth="1"/>
    <col min="9215" max="9463" width="9" style="366"/>
    <col min="9464" max="9464" width="4.875" style="366" customWidth="1"/>
    <col min="9465" max="9465" width="30.625" style="366" customWidth="1"/>
    <col min="9466" max="9466" width="17" style="366" customWidth="1"/>
    <col min="9467" max="9467" width="13.5" style="366" customWidth="1"/>
    <col min="9468" max="9468" width="32.125" style="366" customWidth="1"/>
    <col min="9469" max="9469" width="15.5" style="366" customWidth="1"/>
    <col min="9470" max="9470" width="12.25" style="366" customWidth="1"/>
    <col min="9471" max="9719" width="9" style="366"/>
    <col min="9720" max="9720" width="4.875" style="366" customWidth="1"/>
    <col min="9721" max="9721" width="30.625" style="366" customWidth="1"/>
    <col min="9722" max="9722" width="17" style="366" customWidth="1"/>
    <col min="9723" max="9723" width="13.5" style="366" customWidth="1"/>
    <col min="9724" max="9724" width="32.125" style="366" customWidth="1"/>
    <col min="9725" max="9725" width="15.5" style="366" customWidth="1"/>
    <col min="9726" max="9726" width="12.25" style="366" customWidth="1"/>
    <col min="9727" max="9975" width="9" style="366"/>
    <col min="9976" max="9976" width="4.875" style="366" customWidth="1"/>
    <col min="9977" max="9977" width="30.625" style="366" customWidth="1"/>
    <col min="9978" max="9978" width="17" style="366" customWidth="1"/>
    <col min="9979" max="9979" width="13.5" style="366" customWidth="1"/>
    <col min="9980" max="9980" width="32.125" style="366" customWidth="1"/>
    <col min="9981" max="9981" width="15.5" style="366" customWidth="1"/>
    <col min="9982" max="9982" width="12.25" style="366" customWidth="1"/>
    <col min="9983" max="10231" width="9" style="366"/>
    <col min="10232" max="10232" width="4.875" style="366" customWidth="1"/>
    <col min="10233" max="10233" width="30.625" style="366" customWidth="1"/>
    <col min="10234" max="10234" width="17" style="366" customWidth="1"/>
    <col min="10235" max="10235" width="13.5" style="366" customWidth="1"/>
    <col min="10236" max="10236" width="32.125" style="366" customWidth="1"/>
    <col min="10237" max="10237" width="15.5" style="366" customWidth="1"/>
    <col min="10238" max="10238" width="12.25" style="366" customWidth="1"/>
    <col min="10239" max="10487" width="9" style="366"/>
    <col min="10488" max="10488" width="4.875" style="366" customWidth="1"/>
    <col min="10489" max="10489" width="30.625" style="366" customWidth="1"/>
    <col min="10490" max="10490" width="17" style="366" customWidth="1"/>
    <col min="10491" max="10491" width="13.5" style="366" customWidth="1"/>
    <col min="10492" max="10492" width="32.125" style="366" customWidth="1"/>
    <col min="10493" max="10493" width="15.5" style="366" customWidth="1"/>
    <col min="10494" max="10494" width="12.25" style="366" customWidth="1"/>
    <col min="10495" max="10743" width="9" style="366"/>
    <col min="10744" max="10744" width="4.875" style="366" customWidth="1"/>
    <col min="10745" max="10745" width="30.625" style="366" customWidth="1"/>
    <col min="10746" max="10746" width="17" style="366" customWidth="1"/>
    <col min="10747" max="10747" width="13.5" style="366" customWidth="1"/>
    <col min="10748" max="10748" width="32.125" style="366" customWidth="1"/>
    <col min="10749" max="10749" width="15.5" style="366" customWidth="1"/>
    <col min="10750" max="10750" width="12.25" style="366" customWidth="1"/>
    <col min="10751" max="10999" width="9" style="366"/>
    <col min="11000" max="11000" width="4.875" style="366" customWidth="1"/>
    <col min="11001" max="11001" width="30.625" style="366" customWidth="1"/>
    <col min="11002" max="11002" width="17" style="366" customWidth="1"/>
    <col min="11003" max="11003" width="13.5" style="366" customWidth="1"/>
    <col min="11004" max="11004" width="32.125" style="366" customWidth="1"/>
    <col min="11005" max="11005" width="15.5" style="366" customWidth="1"/>
    <col min="11006" max="11006" width="12.25" style="366" customWidth="1"/>
    <col min="11007" max="11255" width="9" style="366"/>
    <col min="11256" max="11256" width="4.875" style="366" customWidth="1"/>
    <col min="11257" max="11257" width="30.625" style="366" customWidth="1"/>
    <col min="11258" max="11258" width="17" style="366" customWidth="1"/>
    <col min="11259" max="11259" width="13.5" style="366" customWidth="1"/>
    <col min="11260" max="11260" width="32.125" style="366" customWidth="1"/>
    <col min="11261" max="11261" width="15.5" style="366" customWidth="1"/>
    <col min="11262" max="11262" width="12.25" style="366" customWidth="1"/>
    <col min="11263" max="11511" width="9" style="366"/>
    <col min="11512" max="11512" width="4.875" style="366" customWidth="1"/>
    <col min="11513" max="11513" width="30.625" style="366" customWidth="1"/>
    <col min="11514" max="11514" width="17" style="366" customWidth="1"/>
    <col min="11515" max="11515" width="13.5" style="366" customWidth="1"/>
    <col min="11516" max="11516" width="32.125" style="366" customWidth="1"/>
    <col min="11517" max="11517" width="15.5" style="366" customWidth="1"/>
    <col min="11518" max="11518" width="12.25" style="366" customWidth="1"/>
    <col min="11519" max="11767" width="9" style="366"/>
    <col min="11768" max="11768" width="4.875" style="366" customWidth="1"/>
    <col min="11769" max="11769" width="30.625" style="366" customWidth="1"/>
    <col min="11770" max="11770" width="17" style="366" customWidth="1"/>
    <col min="11771" max="11771" width="13.5" style="366" customWidth="1"/>
    <col min="11772" max="11772" width="32.125" style="366" customWidth="1"/>
    <col min="11773" max="11773" width="15.5" style="366" customWidth="1"/>
    <col min="11774" max="11774" width="12.25" style="366" customWidth="1"/>
    <col min="11775" max="12023" width="9" style="366"/>
    <col min="12024" max="12024" width="4.875" style="366" customWidth="1"/>
    <col min="12025" max="12025" width="30.625" style="366" customWidth="1"/>
    <col min="12026" max="12026" width="17" style="366" customWidth="1"/>
    <col min="12027" max="12027" width="13.5" style="366" customWidth="1"/>
    <col min="12028" max="12028" width="32.125" style="366" customWidth="1"/>
    <col min="12029" max="12029" width="15.5" style="366" customWidth="1"/>
    <col min="12030" max="12030" width="12.25" style="366" customWidth="1"/>
    <col min="12031" max="12279" width="9" style="366"/>
    <col min="12280" max="12280" width="4.875" style="366" customWidth="1"/>
    <col min="12281" max="12281" width="30.625" style="366" customWidth="1"/>
    <col min="12282" max="12282" width="17" style="366" customWidth="1"/>
    <col min="12283" max="12283" width="13.5" style="366" customWidth="1"/>
    <col min="12284" max="12284" width="32.125" style="366" customWidth="1"/>
    <col min="12285" max="12285" width="15.5" style="366" customWidth="1"/>
    <col min="12286" max="12286" width="12.25" style="366" customWidth="1"/>
    <col min="12287" max="12535" width="9" style="366"/>
    <col min="12536" max="12536" width="4.875" style="366" customWidth="1"/>
    <col min="12537" max="12537" width="30.625" style="366" customWidth="1"/>
    <col min="12538" max="12538" width="17" style="366" customWidth="1"/>
    <col min="12539" max="12539" width="13.5" style="366" customWidth="1"/>
    <col min="12540" max="12540" width="32.125" style="366" customWidth="1"/>
    <col min="12541" max="12541" width="15.5" style="366" customWidth="1"/>
    <col min="12542" max="12542" width="12.25" style="366" customWidth="1"/>
    <col min="12543" max="12791" width="9" style="366"/>
    <col min="12792" max="12792" width="4.875" style="366" customWidth="1"/>
    <col min="12793" max="12793" width="30.625" style="366" customWidth="1"/>
    <col min="12794" max="12794" width="17" style="366" customWidth="1"/>
    <col min="12795" max="12795" width="13.5" style="366" customWidth="1"/>
    <col min="12796" max="12796" width="32.125" style="366" customWidth="1"/>
    <col min="12797" max="12797" width="15.5" style="366" customWidth="1"/>
    <col min="12798" max="12798" width="12.25" style="366" customWidth="1"/>
    <col min="12799" max="13047" width="9" style="366"/>
    <col min="13048" max="13048" width="4.875" style="366" customWidth="1"/>
    <col min="13049" max="13049" width="30.625" style="366" customWidth="1"/>
    <col min="13050" max="13050" width="17" style="366" customWidth="1"/>
    <col min="13051" max="13051" width="13.5" style="366" customWidth="1"/>
    <col min="13052" max="13052" width="32.125" style="366" customWidth="1"/>
    <col min="13053" max="13053" width="15.5" style="366" customWidth="1"/>
    <col min="13054" max="13054" width="12.25" style="366" customWidth="1"/>
    <col min="13055" max="13303" width="9" style="366"/>
    <col min="13304" max="13304" width="4.875" style="366" customWidth="1"/>
    <col min="13305" max="13305" width="30.625" style="366" customWidth="1"/>
    <col min="13306" max="13306" width="17" style="366" customWidth="1"/>
    <col min="13307" max="13307" width="13.5" style="366" customWidth="1"/>
    <col min="13308" max="13308" width="32.125" style="366" customWidth="1"/>
    <col min="13309" max="13309" width="15.5" style="366" customWidth="1"/>
    <col min="13310" max="13310" width="12.25" style="366" customWidth="1"/>
    <col min="13311" max="13559" width="9" style="366"/>
    <col min="13560" max="13560" width="4.875" style="366" customWidth="1"/>
    <col min="13561" max="13561" width="30.625" style="366" customWidth="1"/>
    <col min="13562" max="13562" width="17" style="366" customWidth="1"/>
    <col min="13563" max="13563" width="13.5" style="366" customWidth="1"/>
    <col min="13564" max="13564" width="32.125" style="366" customWidth="1"/>
    <col min="13565" max="13565" width="15.5" style="366" customWidth="1"/>
    <col min="13566" max="13566" width="12.25" style="366" customWidth="1"/>
    <col min="13567" max="13815" width="9" style="366"/>
    <col min="13816" max="13816" width="4.875" style="366" customWidth="1"/>
    <col min="13817" max="13817" width="30.625" style="366" customWidth="1"/>
    <col min="13818" max="13818" width="17" style="366" customWidth="1"/>
    <col min="13819" max="13819" width="13.5" style="366" customWidth="1"/>
    <col min="13820" max="13820" width="32.125" style="366" customWidth="1"/>
    <col min="13821" max="13821" width="15.5" style="366" customWidth="1"/>
    <col min="13822" max="13822" width="12.25" style="366" customWidth="1"/>
    <col min="13823" max="14071" width="9" style="366"/>
    <col min="14072" max="14072" width="4.875" style="366" customWidth="1"/>
    <col min="14073" max="14073" width="30.625" style="366" customWidth="1"/>
    <col min="14074" max="14074" width="17" style="366" customWidth="1"/>
    <col min="14075" max="14075" width="13.5" style="366" customWidth="1"/>
    <col min="14076" max="14076" width="32.125" style="366" customWidth="1"/>
    <col min="14077" max="14077" width="15.5" style="366" customWidth="1"/>
    <col min="14078" max="14078" width="12.25" style="366" customWidth="1"/>
    <col min="14079" max="14327" width="9" style="366"/>
    <col min="14328" max="14328" width="4.875" style="366" customWidth="1"/>
    <col min="14329" max="14329" width="30.625" style="366" customWidth="1"/>
    <col min="14330" max="14330" width="17" style="366" customWidth="1"/>
    <col min="14331" max="14331" width="13.5" style="366" customWidth="1"/>
    <col min="14332" max="14332" width="32.125" style="366" customWidth="1"/>
    <col min="14333" max="14333" width="15.5" style="366" customWidth="1"/>
    <col min="14334" max="14334" width="12.25" style="366" customWidth="1"/>
    <col min="14335" max="14583" width="9" style="366"/>
    <col min="14584" max="14584" width="4.875" style="366" customWidth="1"/>
    <col min="14585" max="14585" width="30.625" style="366" customWidth="1"/>
    <col min="14586" max="14586" width="17" style="366" customWidth="1"/>
    <col min="14587" max="14587" width="13.5" style="366" customWidth="1"/>
    <col min="14588" max="14588" width="32.125" style="366" customWidth="1"/>
    <col min="14589" max="14589" width="15.5" style="366" customWidth="1"/>
    <col min="14590" max="14590" width="12.25" style="366" customWidth="1"/>
    <col min="14591" max="14839" width="9" style="366"/>
    <col min="14840" max="14840" width="4.875" style="366" customWidth="1"/>
    <col min="14841" max="14841" width="30.625" style="366" customWidth="1"/>
    <col min="14842" max="14842" width="17" style="366" customWidth="1"/>
    <col min="14843" max="14843" width="13.5" style="366" customWidth="1"/>
    <col min="14844" max="14844" width="32.125" style="366" customWidth="1"/>
    <col min="14845" max="14845" width="15.5" style="366" customWidth="1"/>
    <col min="14846" max="14846" width="12.25" style="366" customWidth="1"/>
    <col min="14847" max="15095" width="9" style="366"/>
    <col min="15096" max="15096" width="4.875" style="366" customWidth="1"/>
    <col min="15097" max="15097" width="30.625" style="366" customWidth="1"/>
    <col min="15098" max="15098" width="17" style="366" customWidth="1"/>
    <col min="15099" max="15099" width="13.5" style="366" customWidth="1"/>
    <col min="15100" max="15100" width="32.125" style="366" customWidth="1"/>
    <col min="15101" max="15101" width="15.5" style="366" customWidth="1"/>
    <col min="15102" max="15102" width="12.25" style="366" customWidth="1"/>
    <col min="15103" max="15351" width="9" style="366"/>
    <col min="15352" max="15352" width="4.875" style="366" customWidth="1"/>
    <col min="15353" max="15353" width="30.625" style="366" customWidth="1"/>
    <col min="15354" max="15354" width="17" style="366" customWidth="1"/>
    <col min="15355" max="15355" width="13.5" style="366" customWidth="1"/>
    <col min="15356" max="15356" width="32.125" style="366" customWidth="1"/>
    <col min="15357" max="15357" width="15.5" style="366" customWidth="1"/>
    <col min="15358" max="15358" width="12.25" style="366" customWidth="1"/>
    <col min="15359" max="15607" width="9" style="366"/>
    <col min="15608" max="15608" width="4.875" style="366" customWidth="1"/>
    <col min="15609" max="15609" width="30.625" style="366" customWidth="1"/>
    <col min="15610" max="15610" width="17" style="366" customWidth="1"/>
    <col min="15611" max="15611" width="13.5" style="366" customWidth="1"/>
    <col min="15612" max="15612" width="32.125" style="366" customWidth="1"/>
    <col min="15613" max="15613" width="15.5" style="366" customWidth="1"/>
    <col min="15614" max="15614" width="12.25" style="366" customWidth="1"/>
    <col min="15615" max="15863" width="9" style="366"/>
    <col min="15864" max="15864" width="4.875" style="366" customWidth="1"/>
    <col min="15865" max="15865" width="30.625" style="366" customWidth="1"/>
    <col min="15866" max="15866" width="17" style="366" customWidth="1"/>
    <col min="15867" max="15867" width="13.5" style="366" customWidth="1"/>
    <col min="15868" max="15868" width="32.125" style="366" customWidth="1"/>
    <col min="15869" max="15869" width="15.5" style="366" customWidth="1"/>
    <col min="15870" max="15870" width="12.25" style="366" customWidth="1"/>
    <col min="15871" max="16119" width="9" style="366"/>
    <col min="16120" max="16120" width="4.875" style="366" customWidth="1"/>
    <col min="16121" max="16121" width="30.625" style="366" customWidth="1"/>
    <col min="16122" max="16122" width="17" style="366" customWidth="1"/>
    <col min="16123" max="16123" width="13.5" style="366" customWidth="1"/>
    <col min="16124" max="16124" width="32.125" style="366" customWidth="1"/>
    <col min="16125" max="16125" width="15.5" style="366" customWidth="1"/>
    <col min="16126" max="16126" width="12.25" style="366" customWidth="1"/>
    <col min="16127" max="16384" width="9" style="366"/>
  </cols>
  <sheetData>
    <row r="1" ht="21" customHeight="1" spans="1:14">
      <c r="A1" s="30" t="s">
        <v>59</v>
      </c>
      <c r="B1" s="30"/>
      <c r="C1" s="30"/>
      <c r="D1" s="30"/>
      <c r="E1" s="30"/>
      <c r="F1" s="30"/>
      <c r="G1" s="30"/>
      <c r="H1" s="30"/>
      <c r="I1" s="30"/>
      <c r="J1" s="30"/>
      <c r="K1" s="30"/>
      <c r="L1" s="30"/>
      <c r="M1" s="30"/>
      <c r="N1" s="30"/>
    </row>
    <row r="2" ht="23.25" customHeight="1" spans="1:14">
      <c r="A2" s="367" t="s">
        <v>60</v>
      </c>
      <c r="B2" s="367"/>
      <c r="C2" s="367"/>
      <c r="D2" s="367"/>
      <c r="E2" s="367"/>
      <c r="F2" s="367"/>
      <c r="G2" s="367"/>
      <c r="H2" s="367"/>
      <c r="I2" s="367"/>
      <c r="J2" s="367"/>
      <c r="K2" s="367"/>
      <c r="L2" s="367"/>
      <c r="M2" s="367"/>
      <c r="N2" s="367"/>
    </row>
    <row r="3" ht="18" customHeight="1" spans="1:14">
      <c r="A3" s="368"/>
      <c r="B3" s="368"/>
      <c r="C3" s="368"/>
      <c r="D3" s="368"/>
      <c r="E3" s="368"/>
      <c r="F3" s="368"/>
      <c r="G3" s="368"/>
      <c r="H3" s="368"/>
      <c r="I3" s="368"/>
      <c r="J3" s="368"/>
      <c r="K3" s="368"/>
      <c r="L3" s="368"/>
      <c r="M3" s="368"/>
      <c r="N3" s="400" t="s">
        <v>2</v>
      </c>
    </row>
    <row r="4" ht="56.25" spans="1:14">
      <c r="A4" s="275" t="s">
        <v>3</v>
      </c>
      <c r="B4" s="276" t="s">
        <v>61</v>
      </c>
      <c r="C4" s="276" t="s">
        <v>62</v>
      </c>
      <c r="D4" s="276" t="s">
        <v>63</v>
      </c>
      <c r="E4" s="276" t="s">
        <v>4</v>
      </c>
      <c r="F4" s="276" t="s">
        <v>64</v>
      </c>
      <c r="G4" s="277" t="s">
        <v>65</v>
      </c>
      <c r="H4" s="275" t="s">
        <v>66</v>
      </c>
      <c r="I4" s="276" t="s">
        <v>61</v>
      </c>
      <c r="J4" s="276" t="s">
        <v>62</v>
      </c>
      <c r="K4" s="276" t="s">
        <v>63</v>
      </c>
      <c r="L4" s="276" t="s">
        <v>4</v>
      </c>
      <c r="M4" s="276" t="s">
        <v>64</v>
      </c>
      <c r="N4" s="277" t="s">
        <v>65</v>
      </c>
    </row>
    <row r="5" ht="15.75" customHeight="1" spans="1:15">
      <c r="A5" s="275" t="s">
        <v>67</v>
      </c>
      <c r="B5" s="369">
        <v>782979</v>
      </c>
      <c r="C5" s="370">
        <f>1218262-1</f>
        <v>1218261</v>
      </c>
      <c r="D5" s="369">
        <v>1237351</v>
      </c>
      <c r="E5" s="369">
        <v>1244299</v>
      </c>
      <c r="F5" s="371"/>
      <c r="G5" s="372"/>
      <c r="H5" s="275" t="s">
        <v>67</v>
      </c>
      <c r="I5" s="369">
        <v>782979</v>
      </c>
      <c r="J5" s="369">
        <v>1218261</v>
      </c>
      <c r="K5" s="369">
        <v>1237351</v>
      </c>
      <c r="L5" s="369">
        <v>1244299</v>
      </c>
      <c r="M5" s="371"/>
      <c r="N5" s="372"/>
      <c r="O5" s="401"/>
    </row>
    <row r="6" ht="15.75" customHeight="1" spans="1:15">
      <c r="A6" s="373" t="s">
        <v>68</v>
      </c>
      <c r="B6" s="369">
        <v>316617</v>
      </c>
      <c r="C6" s="370">
        <f>377534-1</f>
        <v>377533</v>
      </c>
      <c r="D6" s="370">
        <f>377534-1</f>
        <v>377533</v>
      </c>
      <c r="E6" s="369">
        <v>388574</v>
      </c>
      <c r="F6" s="374">
        <v>102.9</v>
      </c>
      <c r="G6" s="374">
        <v>26.4</v>
      </c>
      <c r="H6" s="373" t="s">
        <v>69</v>
      </c>
      <c r="I6" s="369">
        <v>683061</v>
      </c>
      <c r="J6" s="369">
        <v>1076925</v>
      </c>
      <c r="K6" s="369">
        <v>1086409</v>
      </c>
      <c r="L6" s="369">
        <v>1065511</v>
      </c>
      <c r="M6" s="374">
        <v>98.1</v>
      </c>
      <c r="N6" s="374">
        <v>21.7</v>
      </c>
      <c r="O6" s="401"/>
    </row>
    <row r="7" ht="15.75" customHeight="1" spans="1:16">
      <c r="A7" s="375" t="s">
        <v>70</v>
      </c>
      <c r="B7" s="243">
        <v>191374</v>
      </c>
      <c r="C7" s="376">
        <f>164686-1</f>
        <v>164685</v>
      </c>
      <c r="D7" s="376">
        <f>164686-1</f>
        <v>164685</v>
      </c>
      <c r="E7" s="243">
        <v>165698</v>
      </c>
      <c r="F7" s="374">
        <v>100.6</v>
      </c>
      <c r="G7" s="374">
        <v>-6.5</v>
      </c>
      <c r="H7" s="147" t="s">
        <v>71</v>
      </c>
      <c r="I7" s="243">
        <v>56082</v>
      </c>
      <c r="J7" s="243">
        <v>38428</v>
      </c>
      <c r="K7" s="243">
        <v>46279</v>
      </c>
      <c r="L7" s="243">
        <v>46279</v>
      </c>
      <c r="M7" s="374">
        <v>100</v>
      </c>
      <c r="N7" s="374">
        <v>17.4</v>
      </c>
      <c r="O7" s="401"/>
      <c r="P7" s="401"/>
    </row>
    <row r="8" ht="15.75" customHeight="1" spans="1:16">
      <c r="A8" s="377" t="s">
        <v>8</v>
      </c>
      <c r="B8" s="378">
        <v>44200</v>
      </c>
      <c r="C8" s="379">
        <v>39528</v>
      </c>
      <c r="D8" s="379">
        <v>39528</v>
      </c>
      <c r="E8" s="100">
        <v>41271</v>
      </c>
      <c r="F8" s="374">
        <v>104.4</v>
      </c>
      <c r="G8" s="374">
        <v>-6.9</v>
      </c>
      <c r="H8" s="147" t="s">
        <v>72</v>
      </c>
      <c r="I8" s="243">
        <v>0</v>
      </c>
      <c r="J8" s="311"/>
      <c r="K8" s="100">
        <v>0</v>
      </c>
      <c r="L8" s="100">
        <v>0</v>
      </c>
      <c r="M8" s="374"/>
      <c r="N8" s="374"/>
      <c r="O8" s="401"/>
      <c r="P8" s="401"/>
    </row>
    <row r="9" ht="15.75" customHeight="1" spans="1:16">
      <c r="A9" s="377" t="s">
        <v>9</v>
      </c>
      <c r="B9" s="378">
        <v>8400</v>
      </c>
      <c r="C9" s="379">
        <v>9597</v>
      </c>
      <c r="D9" s="379">
        <v>9597</v>
      </c>
      <c r="E9" s="100">
        <v>9561</v>
      </c>
      <c r="F9" s="374">
        <v>99.6</v>
      </c>
      <c r="G9" s="374">
        <v>19.2</v>
      </c>
      <c r="H9" s="147" t="s">
        <v>73</v>
      </c>
      <c r="I9" s="243">
        <v>1165</v>
      </c>
      <c r="J9" s="311">
        <v>1024</v>
      </c>
      <c r="K9" s="100">
        <v>696</v>
      </c>
      <c r="L9" s="100">
        <v>696</v>
      </c>
      <c r="M9" s="374">
        <v>100</v>
      </c>
      <c r="N9" s="374">
        <v>-9.6</v>
      </c>
      <c r="O9" s="401"/>
      <c r="P9" s="401"/>
    </row>
    <row r="10" ht="15.75" customHeight="1" spans="1:16">
      <c r="A10" s="377" t="s">
        <v>10</v>
      </c>
      <c r="B10" s="378">
        <v>1200</v>
      </c>
      <c r="C10" s="379">
        <v>2718</v>
      </c>
      <c r="D10" s="379">
        <v>2718</v>
      </c>
      <c r="E10" s="100">
        <v>2870</v>
      </c>
      <c r="F10" s="374">
        <v>105.6</v>
      </c>
      <c r="G10" s="374">
        <v>-26.9</v>
      </c>
      <c r="H10" s="147" t="s">
        <v>74</v>
      </c>
      <c r="I10" s="243">
        <v>32665</v>
      </c>
      <c r="J10" s="311">
        <v>32478</v>
      </c>
      <c r="K10" s="100">
        <v>33661</v>
      </c>
      <c r="L10" s="100">
        <v>33661</v>
      </c>
      <c r="M10" s="374">
        <v>100</v>
      </c>
      <c r="N10" s="374">
        <v>0.5</v>
      </c>
      <c r="O10" s="401"/>
      <c r="P10" s="401"/>
    </row>
    <row r="11" ht="15.75" customHeight="1" spans="1:16">
      <c r="A11" s="377" t="s">
        <v>11</v>
      </c>
      <c r="B11" s="378">
        <v>700</v>
      </c>
      <c r="C11" s="379">
        <v>1225</v>
      </c>
      <c r="D11" s="379">
        <v>1225</v>
      </c>
      <c r="E11" s="100">
        <v>1311</v>
      </c>
      <c r="F11" s="374">
        <v>107</v>
      </c>
      <c r="G11" s="374">
        <v>79.1</v>
      </c>
      <c r="H11" s="147" t="s">
        <v>75</v>
      </c>
      <c r="I11" s="243">
        <v>145751</v>
      </c>
      <c r="J11" s="311">
        <v>151751</v>
      </c>
      <c r="K11" s="100">
        <v>155576</v>
      </c>
      <c r="L11" s="100">
        <v>155576</v>
      </c>
      <c r="M11" s="374">
        <v>100</v>
      </c>
      <c r="N11" s="374">
        <v>6.1</v>
      </c>
      <c r="O11" s="401"/>
      <c r="P11" s="401"/>
    </row>
    <row r="12" ht="15.75" customHeight="1" spans="1:16">
      <c r="A12" s="377" t="s">
        <v>12</v>
      </c>
      <c r="B12" s="378">
        <v>11500</v>
      </c>
      <c r="C12" s="379">
        <v>9761</v>
      </c>
      <c r="D12" s="379">
        <v>9761</v>
      </c>
      <c r="E12" s="100">
        <v>10001</v>
      </c>
      <c r="F12" s="374">
        <v>102.5</v>
      </c>
      <c r="G12" s="374">
        <v>-10.9</v>
      </c>
      <c r="H12" s="147" t="s">
        <v>76</v>
      </c>
      <c r="I12" s="243">
        <v>2195</v>
      </c>
      <c r="J12" s="311">
        <v>9620</v>
      </c>
      <c r="K12" s="100">
        <v>10353</v>
      </c>
      <c r="L12" s="100">
        <v>10353</v>
      </c>
      <c r="M12" s="374">
        <v>100</v>
      </c>
      <c r="N12" s="374">
        <v>9</v>
      </c>
      <c r="O12" s="401"/>
      <c r="P12" s="401"/>
    </row>
    <row r="13" ht="15.75" customHeight="1" spans="1:16">
      <c r="A13" s="377" t="s">
        <v>13</v>
      </c>
      <c r="B13" s="378">
        <v>6700</v>
      </c>
      <c r="C13" s="379">
        <v>8310</v>
      </c>
      <c r="D13" s="379">
        <v>8310</v>
      </c>
      <c r="E13" s="100">
        <v>8335</v>
      </c>
      <c r="F13" s="374">
        <v>100.3</v>
      </c>
      <c r="G13" s="374">
        <v>24.2</v>
      </c>
      <c r="H13" s="147" t="s">
        <v>77</v>
      </c>
      <c r="I13" s="243">
        <v>14794</v>
      </c>
      <c r="J13" s="311">
        <v>11876</v>
      </c>
      <c r="K13" s="100">
        <v>14720</v>
      </c>
      <c r="L13" s="100">
        <v>14720</v>
      </c>
      <c r="M13" s="374">
        <v>100</v>
      </c>
      <c r="N13" s="374">
        <v>55.5</v>
      </c>
      <c r="O13" s="401"/>
      <c r="P13" s="401"/>
    </row>
    <row r="14" ht="15.75" customHeight="1" spans="1:16">
      <c r="A14" s="377" t="s">
        <v>14</v>
      </c>
      <c r="B14" s="378">
        <v>3500</v>
      </c>
      <c r="C14" s="379">
        <v>2419</v>
      </c>
      <c r="D14" s="379">
        <v>2419</v>
      </c>
      <c r="E14" s="100">
        <v>2509</v>
      </c>
      <c r="F14" s="374">
        <v>103.7</v>
      </c>
      <c r="G14" s="374">
        <v>-29.3</v>
      </c>
      <c r="H14" s="147" t="s">
        <v>78</v>
      </c>
      <c r="I14" s="243">
        <v>75673</v>
      </c>
      <c r="J14" s="311">
        <v>88328</v>
      </c>
      <c r="K14" s="336">
        <v>93789</v>
      </c>
      <c r="L14" s="336">
        <v>93789</v>
      </c>
      <c r="M14" s="374">
        <v>100</v>
      </c>
      <c r="N14" s="374">
        <v>11.5</v>
      </c>
      <c r="O14" s="401"/>
      <c r="P14" s="401"/>
    </row>
    <row r="15" ht="15.75" customHeight="1" spans="1:16">
      <c r="A15" s="377" t="s">
        <v>15</v>
      </c>
      <c r="B15" s="378">
        <v>47000</v>
      </c>
      <c r="C15" s="379">
        <v>37086</v>
      </c>
      <c r="D15" s="379">
        <v>37086</v>
      </c>
      <c r="E15" s="100">
        <v>36749</v>
      </c>
      <c r="F15" s="374">
        <v>99.1</v>
      </c>
      <c r="G15" s="374">
        <v>-13.8</v>
      </c>
      <c r="H15" s="147" t="s">
        <v>79</v>
      </c>
      <c r="I15" s="243">
        <v>81013</v>
      </c>
      <c r="J15" s="311">
        <v>93454</v>
      </c>
      <c r="K15" s="100">
        <v>89717</v>
      </c>
      <c r="L15" s="100">
        <v>89717</v>
      </c>
      <c r="M15" s="374">
        <v>100</v>
      </c>
      <c r="N15" s="374">
        <v>6.4</v>
      </c>
      <c r="O15" s="401"/>
      <c r="P15" s="401"/>
    </row>
    <row r="16" ht="15.75" customHeight="1" spans="1:16">
      <c r="A16" s="377" t="s">
        <v>16</v>
      </c>
      <c r="B16" s="378">
        <v>8900</v>
      </c>
      <c r="C16" s="379">
        <v>8897</v>
      </c>
      <c r="D16" s="379">
        <v>8897</v>
      </c>
      <c r="E16" s="100">
        <v>8849</v>
      </c>
      <c r="F16" s="374">
        <v>99.5</v>
      </c>
      <c r="G16" s="374">
        <v>-26.3</v>
      </c>
      <c r="H16" s="147" t="s">
        <v>80</v>
      </c>
      <c r="I16" s="243">
        <v>7077</v>
      </c>
      <c r="J16" s="311">
        <v>58938</v>
      </c>
      <c r="K16" s="100">
        <v>52453</v>
      </c>
      <c r="L16" s="100">
        <v>52453</v>
      </c>
      <c r="M16" s="374">
        <v>100</v>
      </c>
      <c r="N16" s="374">
        <v>364.1</v>
      </c>
      <c r="O16" s="401"/>
      <c r="P16" s="401"/>
    </row>
    <row r="17" ht="15.75" customHeight="1" spans="1:16">
      <c r="A17" s="377" t="s">
        <v>17</v>
      </c>
      <c r="B17" s="378">
        <v>40716</v>
      </c>
      <c r="C17" s="379">
        <v>27480</v>
      </c>
      <c r="D17" s="379">
        <v>27480</v>
      </c>
      <c r="E17" s="311">
        <v>25565</v>
      </c>
      <c r="F17" s="374">
        <v>93</v>
      </c>
      <c r="G17" s="374">
        <v>3.7</v>
      </c>
      <c r="H17" s="380" t="s">
        <v>81</v>
      </c>
      <c r="I17" s="243">
        <v>127553</v>
      </c>
      <c r="J17" s="311">
        <v>448496</v>
      </c>
      <c r="K17" s="311">
        <v>451537</v>
      </c>
      <c r="L17" s="100">
        <v>441537</v>
      </c>
      <c r="M17" s="374">
        <v>97.8</v>
      </c>
      <c r="N17" s="374">
        <v>36.1</v>
      </c>
      <c r="O17" s="401"/>
      <c r="P17" s="401"/>
    </row>
    <row r="18" ht="15.75" customHeight="1" spans="1:16">
      <c r="A18" s="377" t="s">
        <v>18</v>
      </c>
      <c r="B18" s="378">
        <v>18463</v>
      </c>
      <c r="C18" s="379">
        <v>17392</v>
      </c>
      <c r="D18" s="379">
        <v>17392</v>
      </c>
      <c r="E18" s="311">
        <v>18414</v>
      </c>
      <c r="F18" s="374">
        <v>105.9</v>
      </c>
      <c r="G18" s="374">
        <v>-4.3</v>
      </c>
      <c r="H18" s="380" t="s">
        <v>82</v>
      </c>
      <c r="I18" s="243">
        <v>37700</v>
      </c>
      <c r="J18" s="311">
        <v>51383</v>
      </c>
      <c r="K18" s="311">
        <v>52629</v>
      </c>
      <c r="L18" s="100">
        <v>49629</v>
      </c>
      <c r="M18" s="374">
        <v>94.3</v>
      </c>
      <c r="N18" s="374">
        <v>-14.4</v>
      </c>
      <c r="O18" s="401"/>
      <c r="P18" s="401"/>
    </row>
    <row r="19" ht="15.75" customHeight="1" spans="1:16">
      <c r="A19" s="377" t="s">
        <v>19</v>
      </c>
      <c r="B19" s="378">
        <v>95</v>
      </c>
      <c r="C19" s="381">
        <v>90</v>
      </c>
      <c r="D19" s="381">
        <v>90</v>
      </c>
      <c r="E19" s="243">
        <v>88</v>
      </c>
      <c r="F19" s="374">
        <v>97.8</v>
      </c>
      <c r="G19" s="374">
        <v>-6.4</v>
      </c>
      <c r="H19" s="380" t="s">
        <v>83</v>
      </c>
      <c r="I19" s="243">
        <v>30259</v>
      </c>
      <c r="J19" s="243">
        <v>29053</v>
      </c>
      <c r="K19" s="311">
        <v>25208</v>
      </c>
      <c r="L19" s="243">
        <v>17311</v>
      </c>
      <c r="M19" s="374">
        <v>68.7</v>
      </c>
      <c r="N19" s="374">
        <v>53.3</v>
      </c>
      <c r="O19" s="401"/>
      <c r="P19" s="401"/>
    </row>
    <row r="20" ht="15.75" customHeight="1" spans="1:16">
      <c r="A20" s="377" t="s">
        <v>20</v>
      </c>
      <c r="B20" s="243"/>
      <c r="C20" s="379">
        <v>183</v>
      </c>
      <c r="D20" s="379">
        <v>183</v>
      </c>
      <c r="E20" s="100">
        <v>175</v>
      </c>
      <c r="F20" s="374">
        <v>95.6</v>
      </c>
      <c r="G20" s="374"/>
      <c r="H20" s="380" t="s">
        <v>84</v>
      </c>
      <c r="I20" s="243">
        <v>2091</v>
      </c>
      <c r="J20" s="311">
        <v>6095</v>
      </c>
      <c r="K20" s="311">
        <v>1955</v>
      </c>
      <c r="L20" s="100">
        <v>1955</v>
      </c>
      <c r="M20" s="374">
        <v>100</v>
      </c>
      <c r="N20" s="374">
        <v>-83.2</v>
      </c>
      <c r="O20" s="401"/>
      <c r="P20" s="401"/>
    </row>
    <row r="21" ht="15.75" customHeight="1" spans="1:16">
      <c r="A21" s="375" t="s">
        <v>85</v>
      </c>
      <c r="B21" s="243">
        <v>125243</v>
      </c>
      <c r="C21" s="243">
        <v>212848</v>
      </c>
      <c r="D21" s="243">
        <v>212848</v>
      </c>
      <c r="E21" s="243">
        <v>222876</v>
      </c>
      <c r="F21" s="374">
        <v>104.7</v>
      </c>
      <c r="G21" s="374">
        <v>71.1</v>
      </c>
      <c r="H21" s="380" t="s">
        <v>86</v>
      </c>
      <c r="I21" s="243">
        <v>3502</v>
      </c>
      <c r="J21" s="311">
        <v>2501</v>
      </c>
      <c r="K21" s="311">
        <v>2162</v>
      </c>
      <c r="L21" s="100">
        <v>2162</v>
      </c>
      <c r="M21" s="374">
        <v>100</v>
      </c>
      <c r="N21" s="374">
        <v>-65.6</v>
      </c>
      <c r="O21" s="401"/>
      <c r="P21" s="401"/>
    </row>
    <row r="22" ht="15.75" customHeight="1" spans="1:16">
      <c r="A22" s="375" t="s">
        <v>87</v>
      </c>
      <c r="B22" s="243">
        <v>6000</v>
      </c>
      <c r="C22" s="379">
        <v>5000</v>
      </c>
      <c r="D22" s="379">
        <v>5000</v>
      </c>
      <c r="E22" s="100">
        <v>5333</v>
      </c>
      <c r="F22" s="374">
        <v>106.7</v>
      </c>
      <c r="G22" s="374">
        <v>-11.7</v>
      </c>
      <c r="H22" s="380" t="s">
        <v>88</v>
      </c>
      <c r="I22" s="243"/>
      <c r="J22" s="311"/>
      <c r="K22" s="311">
        <v>0</v>
      </c>
      <c r="L22" s="100">
        <v>0</v>
      </c>
      <c r="M22" s="374"/>
      <c r="N22" s="374"/>
      <c r="O22" s="401"/>
      <c r="P22" s="401"/>
    </row>
    <row r="23" ht="15.75" customHeight="1" spans="1:16">
      <c r="A23" s="375" t="s">
        <v>89</v>
      </c>
      <c r="B23" s="243">
        <v>34500</v>
      </c>
      <c r="C23" s="382">
        <v>23500</v>
      </c>
      <c r="D23" s="382">
        <v>23500</v>
      </c>
      <c r="E23" s="100">
        <v>25196</v>
      </c>
      <c r="F23" s="374">
        <v>107.2</v>
      </c>
      <c r="G23" s="374">
        <v>-27.7</v>
      </c>
      <c r="H23" s="207" t="s">
        <v>90</v>
      </c>
      <c r="I23" s="243"/>
      <c r="J23" s="402"/>
      <c r="K23" s="402">
        <v>0</v>
      </c>
      <c r="L23" s="100">
        <v>0</v>
      </c>
      <c r="M23" s="374"/>
      <c r="N23" s="374"/>
      <c r="O23" s="401"/>
      <c r="P23" s="401"/>
    </row>
    <row r="24" ht="13.5" spans="1:16">
      <c r="A24" s="375" t="s">
        <v>91</v>
      </c>
      <c r="B24" s="243">
        <v>5950</v>
      </c>
      <c r="C24" s="382">
        <v>5950</v>
      </c>
      <c r="D24" s="382">
        <v>5950</v>
      </c>
      <c r="E24" s="100">
        <v>7690</v>
      </c>
      <c r="F24" s="374">
        <v>129.2</v>
      </c>
      <c r="G24" s="374">
        <v>29.1</v>
      </c>
      <c r="H24" s="380" t="s">
        <v>92</v>
      </c>
      <c r="I24" s="243">
        <v>15422</v>
      </c>
      <c r="J24" s="402">
        <v>10221</v>
      </c>
      <c r="K24" s="402">
        <v>11043</v>
      </c>
      <c r="L24" s="100">
        <v>11043</v>
      </c>
      <c r="M24" s="374">
        <v>100</v>
      </c>
      <c r="N24" s="374">
        <v>1</v>
      </c>
      <c r="O24" s="401"/>
      <c r="P24" s="401"/>
    </row>
    <row r="25" ht="15.75" customHeight="1" spans="1:16">
      <c r="A25" s="383" t="s">
        <v>93</v>
      </c>
      <c r="B25" s="243">
        <v>77813</v>
      </c>
      <c r="C25" s="382">
        <v>158912</v>
      </c>
      <c r="D25" s="382">
        <v>158912</v>
      </c>
      <c r="E25" s="100">
        <v>164436</v>
      </c>
      <c r="F25" s="374">
        <v>103.5</v>
      </c>
      <c r="G25" s="374">
        <v>111.1</v>
      </c>
      <c r="H25" s="380" t="s">
        <v>94</v>
      </c>
      <c r="I25" s="243">
        <v>14588</v>
      </c>
      <c r="J25" s="402">
        <v>15174</v>
      </c>
      <c r="K25" s="402">
        <v>14214</v>
      </c>
      <c r="L25" s="100">
        <v>14214</v>
      </c>
      <c r="M25" s="374">
        <v>100</v>
      </c>
      <c r="N25" s="374">
        <v>-26.3</v>
      </c>
      <c r="O25" s="401"/>
      <c r="P25" s="401"/>
    </row>
    <row r="26" ht="15.75" customHeight="1" spans="1:16">
      <c r="A26" s="383" t="s">
        <v>95</v>
      </c>
      <c r="B26" s="243"/>
      <c r="C26" s="382">
        <v>1227</v>
      </c>
      <c r="D26" s="382">
        <v>1227</v>
      </c>
      <c r="E26" s="100">
        <v>1303</v>
      </c>
      <c r="F26" s="374">
        <v>106.2</v>
      </c>
      <c r="G26" s="374">
        <v>357.2</v>
      </c>
      <c r="H26" s="380" t="s">
        <v>96</v>
      </c>
      <c r="I26" s="243">
        <v>573</v>
      </c>
      <c r="J26" s="402">
        <v>904</v>
      </c>
      <c r="K26" s="402">
        <v>1059</v>
      </c>
      <c r="L26" s="100">
        <v>1059</v>
      </c>
      <c r="M26" s="374">
        <v>100</v>
      </c>
      <c r="N26" s="374">
        <v>-23.4</v>
      </c>
      <c r="O26" s="401"/>
      <c r="P26" s="401"/>
    </row>
    <row r="27" ht="15.75" customHeight="1" spans="1:16">
      <c r="A27" s="383" t="s">
        <v>97</v>
      </c>
      <c r="B27" s="384">
        <v>580</v>
      </c>
      <c r="C27" s="385">
        <v>300</v>
      </c>
      <c r="D27" s="385">
        <v>300</v>
      </c>
      <c r="E27" s="100">
        <v>827</v>
      </c>
      <c r="F27" s="374">
        <v>275.7</v>
      </c>
      <c r="G27" s="374">
        <v>41.6</v>
      </c>
      <c r="H27" s="380" t="s">
        <v>98</v>
      </c>
      <c r="I27" s="243">
        <v>5922</v>
      </c>
      <c r="J27" s="402">
        <v>4657</v>
      </c>
      <c r="K27" s="402">
        <v>5628</v>
      </c>
      <c r="L27" s="100">
        <v>5628</v>
      </c>
      <c r="M27" s="374">
        <v>100</v>
      </c>
      <c r="N27" s="374"/>
      <c r="O27" s="401"/>
      <c r="P27" s="401"/>
    </row>
    <row r="28" ht="15.75" customHeight="1" spans="1:16">
      <c r="A28" s="383" t="s">
        <v>99</v>
      </c>
      <c r="B28" s="384">
        <v>400</v>
      </c>
      <c r="C28" s="385">
        <v>17959</v>
      </c>
      <c r="D28" s="385">
        <v>17959</v>
      </c>
      <c r="E28" s="384">
        <v>18091</v>
      </c>
      <c r="F28" s="374">
        <v>100.7</v>
      </c>
      <c r="G28" s="374">
        <v>294.3</v>
      </c>
      <c r="H28" s="380" t="s">
        <v>100</v>
      </c>
      <c r="I28" s="384">
        <v>13650</v>
      </c>
      <c r="J28" s="384"/>
      <c r="K28" s="384">
        <v>0</v>
      </c>
      <c r="L28" s="384">
        <v>0</v>
      </c>
      <c r="M28" s="374"/>
      <c r="N28" s="374"/>
      <c r="O28" s="401"/>
      <c r="P28" s="401"/>
    </row>
    <row r="29" ht="15.75" customHeight="1" spans="1:16">
      <c r="A29" s="386"/>
      <c r="B29" s="238"/>
      <c r="C29" s="238"/>
      <c r="D29" s="387"/>
      <c r="E29" s="387"/>
      <c r="F29" s="387"/>
      <c r="G29" s="387"/>
      <c r="H29" s="380" t="s">
        <v>101</v>
      </c>
      <c r="I29" s="384">
        <v>142</v>
      </c>
      <c r="J29" s="384">
        <v>7300</v>
      </c>
      <c r="K29" s="384">
        <v>7300</v>
      </c>
      <c r="L29" s="384">
        <v>7300</v>
      </c>
      <c r="M29" s="374">
        <v>100</v>
      </c>
      <c r="N29" s="374"/>
      <c r="O29" s="401"/>
      <c r="P29" s="401"/>
    </row>
    <row r="30" ht="15.75" customHeight="1" spans="1:16">
      <c r="A30" s="386"/>
      <c r="B30" s="384"/>
      <c r="C30" s="384"/>
      <c r="D30" s="387"/>
      <c r="E30" s="387"/>
      <c r="F30" s="387"/>
      <c r="G30" s="387"/>
      <c r="H30" s="147" t="s">
        <v>102</v>
      </c>
      <c r="I30" s="384">
        <v>15242</v>
      </c>
      <c r="J30" s="384">
        <v>15242</v>
      </c>
      <c r="K30" s="384">
        <v>16428</v>
      </c>
      <c r="L30" s="384">
        <v>16428</v>
      </c>
      <c r="M30" s="374">
        <v>100</v>
      </c>
      <c r="N30" s="374">
        <v>25.3</v>
      </c>
      <c r="O30" s="401"/>
      <c r="P30" s="401"/>
    </row>
    <row r="31" ht="15.75" customHeight="1" spans="1:16">
      <c r="A31" s="386"/>
      <c r="B31" s="384"/>
      <c r="C31" s="384"/>
      <c r="D31" s="387"/>
      <c r="E31" s="384"/>
      <c r="F31" s="387"/>
      <c r="G31" s="387"/>
      <c r="H31" s="147" t="s">
        <v>103</v>
      </c>
      <c r="I31" s="384">
        <v>2</v>
      </c>
      <c r="J31" s="384">
        <v>2</v>
      </c>
      <c r="K31" s="384">
        <v>2</v>
      </c>
      <c r="L31" s="384">
        <v>2</v>
      </c>
      <c r="M31" s="374">
        <v>100</v>
      </c>
      <c r="N31" s="374">
        <v>0</v>
      </c>
      <c r="O31" s="401"/>
      <c r="P31" s="401"/>
    </row>
    <row r="32" ht="15.75" customHeight="1" spans="1:14">
      <c r="A32" s="388" t="s">
        <v>104</v>
      </c>
      <c r="B32" s="369">
        <v>466362</v>
      </c>
      <c r="C32" s="369">
        <v>840728</v>
      </c>
      <c r="D32" s="369">
        <v>859817</v>
      </c>
      <c r="E32" s="369">
        <v>855725</v>
      </c>
      <c r="F32" s="287" t="s">
        <v>105</v>
      </c>
      <c r="G32" s="287" t="s">
        <v>105</v>
      </c>
      <c r="H32" s="373" t="s">
        <v>106</v>
      </c>
      <c r="I32" s="100">
        <v>99918</v>
      </c>
      <c r="J32" s="100">
        <v>141336</v>
      </c>
      <c r="K32" s="100">
        <v>150942</v>
      </c>
      <c r="L32" s="100">
        <v>178788</v>
      </c>
      <c r="M32" s="371" t="s">
        <v>105</v>
      </c>
      <c r="N32" s="287" t="s">
        <v>105</v>
      </c>
    </row>
    <row r="33" ht="15.75" customHeight="1" spans="1:14">
      <c r="A33" s="389" t="s">
        <v>107</v>
      </c>
      <c r="B33" s="378">
        <v>248415</v>
      </c>
      <c r="C33" s="390">
        <v>320807</v>
      </c>
      <c r="D33" s="391">
        <v>339896</v>
      </c>
      <c r="E33" s="391">
        <v>339904</v>
      </c>
      <c r="F33" s="392"/>
      <c r="G33" s="392"/>
      <c r="H33" s="146" t="s">
        <v>108</v>
      </c>
      <c r="I33" s="100">
        <v>18000</v>
      </c>
      <c r="J33" s="394">
        <v>18600</v>
      </c>
      <c r="K33" s="394">
        <v>24206</v>
      </c>
      <c r="L33" s="394">
        <v>24224</v>
      </c>
      <c r="M33" s="327"/>
      <c r="N33" s="182"/>
    </row>
    <row r="34" ht="15.75" customHeight="1" spans="1:14">
      <c r="A34" s="389" t="s">
        <v>109</v>
      </c>
      <c r="B34" s="100">
        <v>487</v>
      </c>
      <c r="C34" s="393">
        <v>487</v>
      </c>
      <c r="D34" s="393">
        <v>487</v>
      </c>
      <c r="E34" s="394">
        <v>487</v>
      </c>
      <c r="F34" s="392"/>
      <c r="G34" s="392"/>
      <c r="H34" s="146" t="s">
        <v>110</v>
      </c>
      <c r="I34" s="100">
        <v>53218</v>
      </c>
      <c r="J34" s="394">
        <v>94036</v>
      </c>
      <c r="K34" s="394">
        <v>94036</v>
      </c>
      <c r="L34" s="394">
        <v>106916</v>
      </c>
      <c r="M34" s="327"/>
      <c r="N34" s="182"/>
    </row>
    <row r="35" ht="15.75" customHeight="1" spans="1:14">
      <c r="A35" s="389" t="s">
        <v>111</v>
      </c>
      <c r="B35" s="395">
        <v>3783</v>
      </c>
      <c r="C35" s="396">
        <v>3783</v>
      </c>
      <c r="D35" s="396">
        <v>3783</v>
      </c>
      <c r="E35" s="395">
        <v>3783</v>
      </c>
      <c r="F35" s="392"/>
      <c r="G35" s="392"/>
      <c r="H35" s="146" t="s">
        <v>112</v>
      </c>
      <c r="I35" s="100">
        <v>28700</v>
      </c>
      <c r="J35" s="100">
        <v>28700</v>
      </c>
      <c r="K35" s="100">
        <v>28700</v>
      </c>
      <c r="L35" s="100">
        <v>28700</v>
      </c>
      <c r="M35" s="327"/>
      <c r="N35" s="182"/>
    </row>
    <row r="36" ht="15.75" customHeight="1" spans="1:14">
      <c r="A36" s="389" t="s">
        <v>113</v>
      </c>
      <c r="B36" s="378">
        <v>170000</v>
      </c>
      <c r="C36" s="390">
        <v>401374</v>
      </c>
      <c r="D36" s="390">
        <v>401374</v>
      </c>
      <c r="E36" s="391">
        <v>397274</v>
      </c>
      <c r="F36" s="392"/>
      <c r="G36" s="392"/>
      <c r="H36" s="146" t="s">
        <v>114</v>
      </c>
      <c r="I36" s="100">
        <v>28700</v>
      </c>
      <c r="J36" s="100">
        <v>28700</v>
      </c>
      <c r="K36" s="100">
        <v>28700</v>
      </c>
      <c r="L36" s="100">
        <v>28700</v>
      </c>
      <c r="M36" s="327"/>
      <c r="N36" s="182"/>
    </row>
    <row r="37" ht="15.75" customHeight="1" spans="1:14">
      <c r="A37" s="389" t="s">
        <v>115</v>
      </c>
      <c r="B37" s="100">
        <v>28700</v>
      </c>
      <c r="C37" s="397">
        <v>98700</v>
      </c>
      <c r="D37" s="397">
        <v>98700</v>
      </c>
      <c r="E37" s="100">
        <v>98700</v>
      </c>
      <c r="F37" s="392"/>
      <c r="G37" s="392"/>
      <c r="H37" s="146" t="s">
        <v>116</v>
      </c>
      <c r="I37" s="327"/>
      <c r="J37" s="327"/>
      <c r="K37" s="327"/>
      <c r="L37" s="327"/>
      <c r="M37" s="327"/>
      <c r="N37" s="182"/>
    </row>
    <row r="38" ht="15.75" customHeight="1" spans="1:14">
      <c r="A38" s="389" t="s">
        <v>117</v>
      </c>
      <c r="B38" s="100"/>
      <c r="C38" s="393">
        <v>70000</v>
      </c>
      <c r="D38" s="393">
        <v>70000</v>
      </c>
      <c r="E38" s="394">
        <v>70000</v>
      </c>
      <c r="F38" s="392"/>
      <c r="G38" s="392"/>
      <c r="H38" s="146" t="s">
        <v>118</v>
      </c>
      <c r="I38" s="327"/>
      <c r="J38" s="146"/>
      <c r="K38" s="146">
        <v>4000</v>
      </c>
      <c r="L38" s="100">
        <v>11041</v>
      </c>
      <c r="M38" s="327"/>
      <c r="N38" s="182"/>
    </row>
    <row r="39" ht="15.75" customHeight="1" spans="1:14">
      <c r="A39" s="389" t="s">
        <v>119</v>
      </c>
      <c r="B39" s="100">
        <v>28700</v>
      </c>
      <c r="C39" s="393">
        <v>28700</v>
      </c>
      <c r="D39" s="393">
        <v>28700</v>
      </c>
      <c r="E39" s="394">
        <v>28700</v>
      </c>
      <c r="F39" s="392"/>
      <c r="G39" s="392"/>
      <c r="H39" s="146" t="s">
        <v>120</v>
      </c>
      <c r="I39" s="387"/>
      <c r="J39" s="387"/>
      <c r="K39" s="387"/>
      <c r="L39" s="401">
        <v>7907</v>
      </c>
      <c r="M39" s="387"/>
      <c r="N39" s="387"/>
    </row>
    <row r="40" ht="15.75" customHeight="1" spans="1:14">
      <c r="A40" s="389" t="s">
        <v>121</v>
      </c>
      <c r="B40" s="378">
        <v>14977</v>
      </c>
      <c r="C40" s="390">
        <v>15577</v>
      </c>
      <c r="D40" s="390">
        <v>15577</v>
      </c>
      <c r="E40" s="391">
        <v>15577</v>
      </c>
      <c r="F40" s="392"/>
      <c r="G40" s="392"/>
      <c r="H40" s="146"/>
      <c r="I40" s="146"/>
      <c r="J40" s="146"/>
      <c r="K40" s="146"/>
      <c r="L40" s="146"/>
      <c r="M40" s="327"/>
      <c r="N40" s="387"/>
    </row>
    <row r="41" s="365" customFormat="1" ht="86.25" customHeight="1" spans="1:14">
      <c r="A41" s="398" t="s">
        <v>122</v>
      </c>
      <c r="B41" s="399"/>
      <c r="C41" s="399"/>
      <c r="D41" s="399"/>
      <c r="E41" s="399"/>
      <c r="F41" s="399"/>
      <c r="G41" s="399"/>
      <c r="H41" s="399"/>
      <c r="I41" s="399"/>
      <c r="J41" s="399"/>
      <c r="K41" s="399"/>
      <c r="L41" s="399"/>
      <c r="M41" s="399"/>
      <c r="N41" s="399"/>
    </row>
  </sheetData>
  <mergeCells count="3">
    <mergeCell ref="A1:N1"/>
    <mergeCell ref="A2:N2"/>
    <mergeCell ref="A41:N41"/>
  </mergeCells>
  <printOptions horizontalCentered="1"/>
  <pageMargins left="0.19"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J13" sqref="J13"/>
    </sheetView>
  </sheetViews>
  <sheetFormatPr defaultColWidth="10" defaultRowHeight="13.5" outlineLevelCol="4"/>
  <cols>
    <col min="1" max="1" width="35" style="3" customWidth="1"/>
    <col min="2" max="5" width="15.125" style="3" customWidth="1"/>
    <col min="6" max="6" width="9.75" style="3" customWidth="1"/>
    <col min="7" max="16384" width="10" style="3"/>
  </cols>
  <sheetData>
    <row r="1" s="1" customFormat="1" ht="21" customHeight="1" spans="1:4">
      <c r="A1" s="4" t="s">
        <v>1362</v>
      </c>
      <c r="B1" s="5"/>
      <c r="C1" s="5"/>
      <c r="D1" s="5"/>
    </row>
    <row r="2" s="2" customFormat="1" ht="28.7" customHeight="1" spans="1:5">
      <c r="A2" s="6" t="s">
        <v>1363</v>
      </c>
      <c r="B2" s="6"/>
      <c r="C2" s="6"/>
      <c r="D2" s="6"/>
      <c r="E2" s="6"/>
    </row>
    <row r="3" ht="14.25" customHeight="1" spans="1:5">
      <c r="A3" s="7" t="s">
        <v>1277</v>
      </c>
      <c r="B3" s="7"/>
      <c r="C3" s="7"/>
      <c r="D3" s="7"/>
      <c r="E3" s="7"/>
    </row>
    <row r="4" ht="57.75" customHeight="1" spans="1:5">
      <c r="A4" s="8" t="s">
        <v>1364</v>
      </c>
      <c r="B4" s="8" t="s">
        <v>1331</v>
      </c>
      <c r="C4" s="8" t="s">
        <v>1332</v>
      </c>
      <c r="D4" s="8" t="s">
        <v>1333</v>
      </c>
      <c r="E4" s="8" t="s">
        <v>1365</v>
      </c>
    </row>
    <row r="5" ht="57.75" customHeight="1" spans="1:5">
      <c r="A5" s="9" t="s">
        <v>1366</v>
      </c>
      <c r="B5" s="10" t="s">
        <v>1297</v>
      </c>
      <c r="C5" s="11">
        <f>SUM(C6:C7)</f>
        <v>98.6</v>
      </c>
      <c r="D5" s="11">
        <f>SUM(D6:D7)</f>
        <v>98.6</v>
      </c>
      <c r="E5" s="10"/>
    </row>
    <row r="6" ht="57.75" customHeight="1" spans="1:5">
      <c r="A6" s="9" t="s">
        <v>1367</v>
      </c>
      <c r="B6" s="10" t="s">
        <v>1298</v>
      </c>
      <c r="C6" s="11">
        <v>52.8</v>
      </c>
      <c r="D6" s="11">
        <v>52.8</v>
      </c>
      <c r="E6" s="10"/>
    </row>
    <row r="7" ht="57.75" customHeight="1" spans="1:5">
      <c r="A7" s="9" t="s">
        <v>1368</v>
      </c>
      <c r="B7" s="10" t="s">
        <v>1299</v>
      </c>
      <c r="C7" s="11">
        <v>45.8</v>
      </c>
      <c r="D7" s="11">
        <v>45.8</v>
      </c>
      <c r="E7" s="10"/>
    </row>
    <row r="8" ht="57.75" customHeight="1" spans="1:5">
      <c r="A8" s="9" t="s">
        <v>1369</v>
      </c>
      <c r="B8" s="10" t="s">
        <v>1300</v>
      </c>
      <c r="C8" s="11">
        <v>0.6</v>
      </c>
      <c r="D8" s="11">
        <v>0.6</v>
      </c>
      <c r="E8" s="10"/>
    </row>
    <row r="9" ht="57.75" customHeight="1" spans="1:5">
      <c r="A9" s="9" t="s">
        <v>1367</v>
      </c>
      <c r="B9" s="10" t="s">
        <v>1301</v>
      </c>
      <c r="C9" s="11"/>
      <c r="D9" s="11"/>
      <c r="E9" s="10"/>
    </row>
    <row r="10" ht="57.75" customHeight="1" spans="1:5">
      <c r="A10" s="9" t="s">
        <v>1368</v>
      </c>
      <c r="B10" s="10" t="s">
        <v>1302</v>
      </c>
      <c r="C10" s="11">
        <v>0.6</v>
      </c>
      <c r="D10" s="11">
        <v>0.6</v>
      </c>
      <c r="E10" s="10"/>
    </row>
    <row r="11" ht="41.45" customHeight="1" spans="1:5">
      <c r="A11" s="12" t="s">
        <v>1370</v>
      </c>
      <c r="B11" s="12"/>
      <c r="C11" s="12"/>
      <c r="D11" s="12"/>
      <c r="E11" s="12"/>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I552"/>
  <sheetViews>
    <sheetView showZeros="0" topLeftCell="A529" workbookViewId="0">
      <selection activeCell="B551" sqref="B551"/>
    </sheetView>
  </sheetViews>
  <sheetFormatPr defaultColWidth="21.5" defaultRowHeight="21.95" customHeight="1"/>
  <cols>
    <col min="1" max="1" width="55.5" style="186" customWidth="1"/>
    <col min="2" max="2" width="23.75" style="353" customWidth="1"/>
    <col min="3" max="9" width="21.5" style="354"/>
    <col min="10" max="16384" width="21.5" style="186"/>
  </cols>
  <sheetData>
    <row r="1" customHeight="1" spans="1:2">
      <c r="A1" s="30" t="s">
        <v>123</v>
      </c>
      <c r="B1" s="30"/>
    </row>
    <row r="2" s="185" customFormat="1" customHeight="1" spans="1:9">
      <c r="A2" s="110" t="s">
        <v>124</v>
      </c>
      <c r="B2" s="110"/>
      <c r="C2" s="355"/>
      <c r="D2" s="355"/>
      <c r="E2" s="355"/>
      <c r="F2" s="355"/>
      <c r="G2" s="355"/>
      <c r="H2" s="355"/>
      <c r="I2" s="355"/>
    </row>
    <row r="3" s="185" customFormat="1" ht="18.75" customHeight="1" spans="1:9">
      <c r="A3" s="129"/>
      <c r="B3" s="356"/>
      <c r="C3" s="355"/>
      <c r="D3" s="355"/>
      <c r="E3" s="355"/>
      <c r="F3" s="355"/>
      <c r="G3" s="355"/>
      <c r="H3" s="355"/>
      <c r="I3" s="355"/>
    </row>
    <row r="4" ht="24" customHeight="1" spans="1:2">
      <c r="A4" s="357" t="s">
        <v>2</v>
      </c>
      <c r="B4" s="357"/>
    </row>
    <row r="5" ht="20.1" customHeight="1" spans="1:2">
      <c r="A5" s="167" t="s">
        <v>125</v>
      </c>
      <c r="B5" s="358" t="s">
        <v>126</v>
      </c>
    </row>
    <row r="6" ht="20.1" customHeight="1" spans="1:2">
      <c r="A6" s="359" t="s">
        <v>69</v>
      </c>
      <c r="B6" s="360">
        <v>1065511</v>
      </c>
    </row>
    <row r="7" ht="16.5" customHeight="1" spans="1:2">
      <c r="A7" s="361" t="s">
        <v>127</v>
      </c>
      <c r="B7" s="362">
        <v>46279</v>
      </c>
    </row>
    <row r="8" ht="16.5" customHeight="1" spans="1:2">
      <c r="A8" s="361" t="s">
        <v>128</v>
      </c>
      <c r="B8" s="362">
        <v>1833</v>
      </c>
    </row>
    <row r="9" ht="16.5" customHeight="1" spans="1:2">
      <c r="A9" s="361" t="s">
        <v>129</v>
      </c>
      <c r="B9" s="362">
        <v>1234</v>
      </c>
    </row>
    <row r="10" ht="16.5" customHeight="1" spans="1:2">
      <c r="A10" s="361" t="s">
        <v>130</v>
      </c>
      <c r="B10" s="362">
        <v>66</v>
      </c>
    </row>
    <row r="11" ht="16.5" customHeight="1" spans="1:2">
      <c r="A11" s="361" t="s">
        <v>131</v>
      </c>
      <c r="B11" s="362">
        <v>106</v>
      </c>
    </row>
    <row r="12" ht="16.5" customHeight="1" spans="1:9">
      <c r="A12" s="361" t="s">
        <v>132</v>
      </c>
      <c r="B12" s="362">
        <v>184</v>
      </c>
      <c r="C12" s="186"/>
      <c r="D12" s="186"/>
      <c r="E12" s="186"/>
      <c r="F12" s="186"/>
      <c r="G12" s="186"/>
      <c r="H12" s="186"/>
      <c r="I12" s="186"/>
    </row>
    <row r="13" ht="16.5" customHeight="1" spans="1:9">
      <c r="A13" s="361" t="s">
        <v>133</v>
      </c>
      <c r="B13" s="362">
        <v>72</v>
      </c>
      <c r="C13" s="186"/>
      <c r="D13" s="186"/>
      <c r="E13" s="186"/>
      <c r="F13" s="186"/>
      <c r="G13" s="186"/>
      <c r="H13" s="186"/>
      <c r="I13" s="186"/>
    </row>
    <row r="14" ht="16.5" customHeight="1" spans="1:9">
      <c r="A14" s="361" t="s">
        <v>134</v>
      </c>
      <c r="B14" s="362">
        <v>170</v>
      </c>
      <c r="C14" s="186"/>
      <c r="D14" s="186"/>
      <c r="E14" s="186"/>
      <c r="F14" s="186"/>
      <c r="G14" s="186"/>
      <c r="H14" s="186"/>
      <c r="I14" s="186"/>
    </row>
    <row r="15" ht="16.5" customHeight="1" spans="1:9">
      <c r="A15" s="361" t="s">
        <v>135</v>
      </c>
      <c r="B15" s="362">
        <v>1664</v>
      </c>
      <c r="C15" s="186"/>
      <c r="D15" s="186"/>
      <c r="E15" s="186"/>
      <c r="F15" s="186"/>
      <c r="G15" s="186"/>
      <c r="H15" s="186"/>
      <c r="I15" s="186"/>
    </row>
    <row r="16" ht="16.5" customHeight="1" spans="1:9">
      <c r="A16" s="361" t="s">
        <v>129</v>
      </c>
      <c r="B16" s="362">
        <v>1156</v>
      </c>
      <c r="E16" s="186"/>
      <c r="F16" s="186"/>
      <c r="G16" s="186"/>
      <c r="H16" s="186"/>
      <c r="I16" s="186"/>
    </row>
    <row r="17" ht="16.5" customHeight="1" spans="1:2">
      <c r="A17" s="361" t="s">
        <v>130</v>
      </c>
      <c r="B17" s="362">
        <v>119</v>
      </c>
    </row>
    <row r="18" ht="16.5" customHeight="1" spans="1:2">
      <c r="A18" s="361" t="s">
        <v>136</v>
      </c>
      <c r="B18" s="362">
        <v>78</v>
      </c>
    </row>
    <row r="19" ht="16.5" customHeight="1" spans="1:2">
      <c r="A19" s="361" t="s">
        <v>137</v>
      </c>
      <c r="B19" s="362">
        <v>80</v>
      </c>
    </row>
    <row r="20" ht="16.5" customHeight="1" spans="1:2">
      <c r="A20" s="361" t="s">
        <v>138</v>
      </c>
      <c r="B20" s="362">
        <v>34</v>
      </c>
    </row>
    <row r="21" ht="16.5" customHeight="1" spans="1:2">
      <c r="A21" s="361" t="s">
        <v>134</v>
      </c>
      <c r="B21" s="362">
        <v>158</v>
      </c>
    </row>
    <row r="22" ht="16.5" customHeight="1" spans="1:2">
      <c r="A22" s="361" t="s">
        <v>139</v>
      </c>
      <c r="B22" s="362">
        <v>39</v>
      </c>
    </row>
    <row r="23" ht="16.5" customHeight="1" spans="1:2">
      <c r="A23" s="361" t="s">
        <v>140</v>
      </c>
      <c r="B23" s="362">
        <v>9065</v>
      </c>
    </row>
    <row r="24" ht="16.5" customHeight="1" spans="1:2">
      <c r="A24" s="361" t="s">
        <v>129</v>
      </c>
      <c r="B24" s="362">
        <v>2169</v>
      </c>
    </row>
    <row r="25" ht="16.5" customHeight="1" spans="1:2">
      <c r="A25" s="361" t="s">
        <v>130</v>
      </c>
      <c r="B25" s="362">
        <v>297</v>
      </c>
    </row>
    <row r="26" ht="16.5" customHeight="1" spans="1:2">
      <c r="A26" s="361" t="s">
        <v>141</v>
      </c>
      <c r="B26" s="362">
        <v>2997</v>
      </c>
    </row>
    <row r="27" ht="16.5" customHeight="1" spans="1:2">
      <c r="A27" s="361" t="s">
        <v>142</v>
      </c>
      <c r="B27" s="362">
        <v>205</v>
      </c>
    </row>
    <row r="28" ht="16.5" customHeight="1" spans="1:2">
      <c r="A28" s="361" t="s">
        <v>143</v>
      </c>
      <c r="B28" s="362">
        <v>284</v>
      </c>
    </row>
    <row r="29" ht="16.5" customHeight="1" spans="1:2">
      <c r="A29" s="361" t="s">
        <v>134</v>
      </c>
      <c r="B29" s="362">
        <v>1798</v>
      </c>
    </row>
    <row r="30" ht="16.5" customHeight="1" spans="1:2">
      <c r="A30" s="361" t="s">
        <v>144</v>
      </c>
      <c r="B30" s="362">
        <v>1315</v>
      </c>
    </row>
    <row r="31" ht="16.5" customHeight="1" spans="1:2">
      <c r="A31" s="361" t="s">
        <v>145</v>
      </c>
      <c r="B31" s="362">
        <v>3595</v>
      </c>
    </row>
    <row r="32" ht="16.5" customHeight="1" spans="1:2">
      <c r="A32" s="361" t="s">
        <v>129</v>
      </c>
      <c r="B32" s="362">
        <v>1376</v>
      </c>
    </row>
    <row r="33" ht="16.5" customHeight="1" spans="1:2">
      <c r="A33" s="361" t="s">
        <v>130</v>
      </c>
      <c r="B33" s="362">
        <v>691</v>
      </c>
    </row>
    <row r="34" ht="16.5" customHeight="1" spans="1:2">
      <c r="A34" s="361" t="s">
        <v>146</v>
      </c>
      <c r="B34" s="362">
        <v>29</v>
      </c>
    </row>
    <row r="35" ht="16.5" customHeight="1" spans="1:2">
      <c r="A35" s="361" t="s">
        <v>147</v>
      </c>
      <c r="B35" s="362">
        <v>3</v>
      </c>
    </row>
    <row r="36" ht="16.5" customHeight="1" spans="1:2">
      <c r="A36" s="361" t="s">
        <v>134</v>
      </c>
      <c r="B36" s="362">
        <v>505</v>
      </c>
    </row>
    <row r="37" ht="16.5" customHeight="1" spans="1:2">
      <c r="A37" s="361" t="s">
        <v>148</v>
      </c>
      <c r="B37" s="362">
        <v>992</v>
      </c>
    </row>
    <row r="38" ht="16.5" customHeight="1" spans="1:2">
      <c r="A38" s="361" t="s">
        <v>149</v>
      </c>
      <c r="B38" s="362">
        <v>719</v>
      </c>
    </row>
    <row r="39" ht="16.5" customHeight="1" spans="1:2">
      <c r="A39" s="361" t="s">
        <v>129</v>
      </c>
      <c r="B39" s="362">
        <v>487</v>
      </c>
    </row>
    <row r="40" ht="16.5" customHeight="1" spans="1:2">
      <c r="A40" s="361" t="s">
        <v>150</v>
      </c>
      <c r="B40" s="362">
        <v>24</v>
      </c>
    </row>
    <row r="41" ht="16.5" customHeight="1" spans="1:2">
      <c r="A41" s="361" t="s">
        <v>151</v>
      </c>
      <c r="B41" s="362">
        <v>81</v>
      </c>
    </row>
    <row r="42" ht="16.5" customHeight="1" spans="1:2">
      <c r="A42" s="361" t="s">
        <v>152</v>
      </c>
      <c r="B42" s="362">
        <v>72</v>
      </c>
    </row>
    <row r="43" ht="16.5" customHeight="1" spans="1:2">
      <c r="A43" s="361" t="s">
        <v>134</v>
      </c>
      <c r="B43" s="362">
        <v>55</v>
      </c>
    </row>
    <row r="44" ht="16.5" customHeight="1" spans="1:2">
      <c r="A44" s="361" t="s">
        <v>153</v>
      </c>
      <c r="B44" s="362">
        <v>5467</v>
      </c>
    </row>
    <row r="45" ht="16.5" customHeight="1" spans="1:2">
      <c r="A45" s="361" t="s">
        <v>129</v>
      </c>
      <c r="B45" s="362">
        <v>3028</v>
      </c>
    </row>
    <row r="46" ht="16.5" customHeight="1" spans="1:2">
      <c r="A46" s="361" t="s">
        <v>130</v>
      </c>
      <c r="B46" s="362">
        <v>62</v>
      </c>
    </row>
    <row r="47" ht="16.5" customHeight="1" spans="1:2">
      <c r="A47" s="361" t="s">
        <v>154</v>
      </c>
      <c r="B47" s="362">
        <v>172</v>
      </c>
    </row>
    <row r="48" ht="16.5" customHeight="1" spans="1:2">
      <c r="A48" s="361" t="s">
        <v>155</v>
      </c>
      <c r="B48" s="362">
        <v>386</v>
      </c>
    </row>
    <row r="49" ht="16.5" customHeight="1" spans="1:2">
      <c r="A49" s="361" t="s">
        <v>156</v>
      </c>
      <c r="B49" s="362">
        <v>1212</v>
      </c>
    </row>
    <row r="50" ht="16.5" customHeight="1" spans="1:2">
      <c r="A50" s="361" t="s">
        <v>134</v>
      </c>
      <c r="B50" s="362">
        <v>396</v>
      </c>
    </row>
    <row r="51" ht="16.5" customHeight="1" spans="1:2">
      <c r="A51" s="361" t="s">
        <v>157</v>
      </c>
      <c r="B51" s="362">
        <v>211</v>
      </c>
    </row>
    <row r="52" ht="16.5" customHeight="1" spans="1:2">
      <c r="A52" s="361" t="s">
        <v>158</v>
      </c>
      <c r="B52" s="362">
        <v>156</v>
      </c>
    </row>
    <row r="53" ht="16.5" customHeight="1" spans="1:2">
      <c r="A53" s="361" t="s">
        <v>129</v>
      </c>
      <c r="B53" s="362">
        <v>41</v>
      </c>
    </row>
    <row r="54" ht="16.5" customHeight="1" spans="1:2">
      <c r="A54" s="361" t="s">
        <v>159</v>
      </c>
      <c r="B54" s="362">
        <v>115</v>
      </c>
    </row>
    <row r="55" ht="16.5" customHeight="1" spans="1:2">
      <c r="A55" s="361" t="s">
        <v>160</v>
      </c>
      <c r="B55" s="362">
        <v>900</v>
      </c>
    </row>
    <row r="56" ht="16.5" customHeight="1" spans="1:2">
      <c r="A56" s="361" t="s">
        <v>161</v>
      </c>
      <c r="B56" s="362">
        <v>900</v>
      </c>
    </row>
    <row r="57" ht="16.5" customHeight="1" spans="1:2">
      <c r="A57" s="361" t="s">
        <v>162</v>
      </c>
      <c r="B57" s="362">
        <v>162</v>
      </c>
    </row>
    <row r="58" ht="16.5" customHeight="1" spans="1:2">
      <c r="A58" s="361" t="s">
        <v>130</v>
      </c>
      <c r="B58" s="362">
        <v>115</v>
      </c>
    </row>
    <row r="59" ht="16.5" customHeight="1" spans="1:2">
      <c r="A59" s="361" t="s">
        <v>163</v>
      </c>
      <c r="B59" s="362">
        <v>47</v>
      </c>
    </row>
    <row r="60" ht="16.5" customHeight="1" spans="1:2">
      <c r="A60" s="361" t="s">
        <v>164</v>
      </c>
      <c r="B60" s="362">
        <v>3439</v>
      </c>
    </row>
    <row r="61" ht="16.5" customHeight="1" spans="1:2">
      <c r="A61" s="361" t="s">
        <v>129</v>
      </c>
      <c r="B61" s="362">
        <v>2297</v>
      </c>
    </row>
    <row r="62" ht="16.5" customHeight="1" spans="1:2">
      <c r="A62" s="361" t="s">
        <v>130</v>
      </c>
      <c r="B62" s="362">
        <v>708</v>
      </c>
    </row>
    <row r="63" ht="16.5" customHeight="1" spans="1:2">
      <c r="A63" s="361" t="s">
        <v>134</v>
      </c>
      <c r="B63" s="362">
        <v>264</v>
      </c>
    </row>
    <row r="64" ht="16.5" customHeight="1" spans="1:2">
      <c r="A64" s="361" t="s">
        <v>165</v>
      </c>
      <c r="B64" s="362">
        <v>171</v>
      </c>
    </row>
    <row r="65" ht="16.5" customHeight="1" spans="1:2">
      <c r="A65" s="361" t="s">
        <v>166</v>
      </c>
      <c r="B65" s="362">
        <v>2489</v>
      </c>
    </row>
    <row r="66" ht="16.5" customHeight="1" spans="1:2">
      <c r="A66" s="361" t="s">
        <v>129</v>
      </c>
      <c r="B66" s="362">
        <v>1131</v>
      </c>
    </row>
    <row r="67" ht="16.5" customHeight="1" spans="1:2">
      <c r="A67" s="361" t="s">
        <v>130</v>
      </c>
      <c r="B67" s="362">
        <v>68</v>
      </c>
    </row>
    <row r="68" ht="16.5" customHeight="1" spans="1:2">
      <c r="A68" s="361" t="s">
        <v>167</v>
      </c>
      <c r="B68" s="362">
        <v>737</v>
      </c>
    </row>
    <row r="69" ht="16.5" customHeight="1" spans="1:2">
      <c r="A69" s="361" t="s">
        <v>134</v>
      </c>
      <c r="B69" s="362">
        <v>273</v>
      </c>
    </row>
    <row r="70" ht="16.5" customHeight="1" spans="1:2">
      <c r="A70" s="361" t="s">
        <v>168</v>
      </c>
      <c r="B70" s="362">
        <v>280</v>
      </c>
    </row>
    <row r="71" ht="16.5" customHeight="1" spans="1:2">
      <c r="A71" s="361" t="s">
        <v>169</v>
      </c>
      <c r="B71" s="362">
        <v>10</v>
      </c>
    </row>
    <row r="72" ht="16.5" customHeight="1" spans="1:2">
      <c r="A72" s="361" t="s">
        <v>170</v>
      </c>
      <c r="B72" s="362">
        <v>10</v>
      </c>
    </row>
    <row r="73" ht="16.5" customHeight="1" spans="1:2">
      <c r="A73" s="361" t="s">
        <v>171</v>
      </c>
      <c r="B73" s="362">
        <v>116</v>
      </c>
    </row>
    <row r="74" ht="16.5" customHeight="1" spans="1:2">
      <c r="A74" s="361" t="s">
        <v>129</v>
      </c>
      <c r="B74" s="362">
        <v>107</v>
      </c>
    </row>
    <row r="75" ht="16.5" customHeight="1" spans="1:2">
      <c r="A75" s="361" t="s">
        <v>130</v>
      </c>
      <c r="B75" s="362">
        <v>3</v>
      </c>
    </row>
    <row r="76" ht="16.5" customHeight="1" spans="1:2">
      <c r="A76" s="361" t="s">
        <v>172</v>
      </c>
      <c r="B76" s="362">
        <v>7</v>
      </c>
    </row>
    <row r="77" ht="16.5" customHeight="1" spans="1:2">
      <c r="A77" s="361" t="s">
        <v>173</v>
      </c>
      <c r="B77" s="362">
        <v>661</v>
      </c>
    </row>
    <row r="78" ht="16.5" customHeight="1" spans="1:2">
      <c r="A78" s="361" t="s">
        <v>129</v>
      </c>
      <c r="B78" s="362">
        <v>367</v>
      </c>
    </row>
    <row r="79" ht="16.5" customHeight="1" spans="1:2">
      <c r="A79" s="361" t="s">
        <v>174</v>
      </c>
      <c r="B79" s="362">
        <v>294</v>
      </c>
    </row>
    <row r="80" ht="16.5" customHeight="1" spans="1:2">
      <c r="A80" s="361" t="s">
        <v>175</v>
      </c>
      <c r="B80" s="362">
        <v>417</v>
      </c>
    </row>
    <row r="81" ht="16.5" customHeight="1" spans="1:2">
      <c r="A81" s="361" t="s">
        <v>129</v>
      </c>
      <c r="B81" s="362">
        <v>254</v>
      </c>
    </row>
    <row r="82" ht="16.5" customHeight="1" spans="1:2">
      <c r="A82" s="361" t="s">
        <v>138</v>
      </c>
      <c r="B82" s="362">
        <v>20</v>
      </c>
    </row>
    <row r="83" ht="16.5" customHeight="1" spans="1:2">
      <c r="A83" s="361" t="s">
        <v>134</v>
      </c>
      <c r="B83" s="362">
        <v>76</v>
      </c>
    </row>
    <row r="84" ht="16.5" customHeight="1" spans="1:2">
      <c r="A84" s="361" t="s">
        <v>176</v>
      </c>
      <c r="B84" s="362">
        <v>67</v>
      </c>
    </row>
    <row r="85" ht="16.5" customHeight="1" spans="1:2">
      <c r="A85" s="361" t="s">
        <v>177</v>
      </c>
      <c r="B85" s="362">
        <v>1366</v>
      </c>
    </row>
    <row r="86" ht="16.5" customHeight="1" spans="1:2">
      <c r="A86" s="361" t="s">
        <v>129</v>
      </c>
      <c r="B86" s="362">
        <v>600</v>
      </c>
    </row>
    <row r="87" ht="16.5" customHeight="1" spans="1:2">
      <c r="A87" s="361" t="s">
        <v>130</v>
      </c>
      <c r="B87" s="362">
        <v>127</v>
      </c>
    </row>
    <row r="88" ht="16.5" customHeight="1" spans="1:2">
      <c r="A88" s="361" t="s">
        <v>178</v>
      </c>
      <c r="B88" s="362">
        <v>14</v>
      </c>
    </row>
    <row r="89" ht="16.5" customHeight="1" spans="1:2">
      <c r="A89" s="361" t="s">
        <v>134</v>
      </c>
      <c r="B89" s="362">
        <v>122</v>
      </c>
    </row>
    <row r="90" ht="16.5" customHeight="1" spans="1:2">
      <c r="A90" s="361" t="s">
        <v>179</v>
      </c>
      <c r="B90" s="362">
        <v>503</v>
      </c>
    </row>
    <row r="91" ht="16.5" customHeight="1" spans="1:2">
      <c r="A91" s="361" t="s">
        <v>180</v>
      </c>
      <c r="B91" s="362">
        <v>2741</v>
      </c>
    </row>
    <row r="92" ht="16.5" customHeight="1" spans="1:2">
      <c r="A92" s="361" t="s">
        <v>129</v>
      </c>
      <c r="B92" s="362">
        <v>1106</v>
      </c>
    </row>
    <row r="93" ht="16.5" customHeight="1" spans="1:2">
      <c r="A93" s="361" t="s">
        <v>130</v>
      </c>
      <c r="B93" s="362">
        <v>1119</v>
      </c>
    </row>
    <row r="94" ht="16.5" customHeight="1" spans="1:2">
      <c r="A94" s="361" t="s">
        <v>181</v>
      </c>
      <c r="B94" s="362">
        <v>195</v>
      </c>
    </row>
    <row r="95" ht="16.5" customHeight="1" spans="1:2">
      <c r="A95" s="361" t="s">
        <v>134</v>
      </c>
      <c r="B95" s="362">
        <v>253</v>
      </c>
    </row>
    <row r="96" ht="16.5" customHeight="1" spans="1:2">
      <c r="A96" s="361" t="s">
        <v>182</v>
      </c>
      <c r="B96" s="362">
        <v>67</v>
      </c>
    </row>
    <row r="97" ht="16.5" customHeight="1" spans="1:2">
      <c r="A97" s="361" t="s">
        <v>183</v>
      </c>
      <c r="B97" s="362">
        <v>826</v>
      </c>
    </row>
    <row r="98" ht="16.5" customHeight="1" spans="1:2">
      <c r="A98" s="361" t="s">
        <v>129</v>
      </c>
      <c r="B98" s="362">
        <v>607</v>
      </c>
    </row>
    <row r="99" ht="16.5" customHeight="1" spans="1:2">
      <c r="A99" s="361" t="s">
        <v>130</v>
      </c>
      <c r="B99" s="362">
        <v>46</v>
      </c>
    </row>
    <row r="100" ht="16.5" customHeight="1" spans="1:2">
      <c r="A100" s="361" t="s">
        <v>134</v>
      </c>
      <c r="B100" s="362">
        <v>101</v>
      </c>
    </row>
    <row r="101" ht="16.5" customHeight="1" spans="1:2">
      <c r="A101" s="361" t="s">
        <v>184</v>
      </c>
      <c r="B101" s="362">
        <v>73</v>
      </c>
    </row>
    <row r="102" ht="16.5" customHeight="1" spans="1:2">
      <c r="A102" s="361" t="s">
        <v>185</v>
      </c>
      <c r="B102" s="362">
        <v>1516</v>
      </c>
    </row>
    <row r="103" ht="16.5" customHeight="1" spans="1:2">
      <c r="A103" s="361" t="s">
        <v>129</v>
      </c>
      <c r="B103" s="362">
        <v>457</v>
      </c>
    </row>
    <row r="104" ht="16.5" customHeight="1" spans="1:2">
      <c r="A104" s="361" t="s">
        <v>130</v>
      </c>
      <c r="B104" s="362">
        <v>535</v>
      </c>
    </row>
    <row r="105" ht="16.5" customHeight="1" spans="1:2">
      <c r="A105" s="361" t="s">
        <v>134</v>
      </c>
      <c r="B105" s="362">
        <v>131</v>
      </c>
    </row>
    <row r="106" ht="16.5" customHeight="1" spans="1:2">
      <c r="A106" s="361" t="s">
        <v>186</v>
      </c>
      <c r="B106" s="362">
        <v>393</v>
      </c>
    </row>
    <row r="107" ht="16.5" customHeight="1" spans="1:2">
      <c r="A107" s="361" t="s">
        <v>187</v>
      </c>
      <c r="B107" s="362">
        <v>624</v>
      </c>
    </row>
    <row r="108" ht="16.5" customHeight="1" spans="1:2">
      <c r="A108" s="361" t="s">
        <v>129</v>
      </c>
      <c r="B108" s="362">
        <v>267</v>
      </c>
    </row>
    <row r="109" ht="16.5" customHeight="1" spans="1:2">
      <c r="A109" s="361" t="s">
        <v>130</v>
      </c>
      <c r="B109" s="362">
        <v>90</v>
      </c>
    </row>
    <row r="110" ht="16.5" customHeight="1" spans="1:2">
      <c r="A110" s="361" t="s">
        <v>188</v>
      </c>
      <c r="B110" s="362">
        <v>98</v>
      </c>
    </row>
    <row r="111" ht="16.5" customHeight="1" spans="1:2">
      <c r="A111" s="361" t="s">
        <v>134</v>
      </c>
      <c r="B111" s="362">
        <v>142</v>
      </c>
    </row>
    <row r="112" ht="16.5" customHeight="1" spans="1:2">
      <c r="A112" s="361" t="s">
        <v>189</v>
      </c>
      <c r="B112" s="362">
        <v>27</v>
      </c>
    </row>
    <row r="113" ht="16.5" customHeight="1" spans="1:2">
      <c r="A113" s="361" t="s">
        <v>190</v>
      </c>
      <c r="B113" s="362">
        <v>133</v>
      </c>
    </row>
    <row r="114" ht="16.5" customHeight="1" spans="1:2">
      <c r="A114" s="361" t="s">
        <v>129</v>
      </c>
      <c r="B114" s="362">
        <v>98</v>
      </c>
    </row>
    <row r="115" ht="16.5" customHeight="1" spans="1:2">
      <c r="A115" s="361" t="s">
        <v>191</v>
      </c>
      <c r="B115" s="362">
        <v>34</v>
      </c>
    </row>
    <row r="116" ht="16.5" customHeight="1" spans="1:2">
      <c r="A116" s="361" t="s">
        <v>192</v>
      </c>
      <c r="B116" s="362">
        <v>2466</v>
      </c>
    </row>
    <row r="117" ht="16.5" customHeight="1" spans="1:2">
      <c r="A117" s="361" t="s">
        <v>129</v>
      </c>
      <c r="B117" s="362">
        <v>1028</v>
      </c>
    </row>
    <row r="118" ht="16.5" customHeight="1" spans="1:2">
      <c r="A118" s="361" t="s">
        <v>130</v>
      </c>
      <c r="B118" s="362">
        <v>665</v>
      </c>
    </row>
    <row r="119" ht="16.5" customHeight="1" spans="1:2">
      <c r="A119" s="361" t="s">
        <v>134</v>
      </c>
      <c r="B119" s="362">
        <v>147</v>
      </c>
    </row>
    <row r="120" ht="16.5" customHeight="1" spans="1:2">
      <c r="A120" s="361" t="s">
        <v>193</v>
      </c>
      <c r="B120" s="362">
        <v>626</v>
      </c>
    </row>
    <row r="121" ht="16.5" customHeight="1" spans="1:2">
      <c r="A121" s="361" t="s">
        <v>194</v>
      </c>
      <c r="B121" s="362">
        <v>352</v>
      </c>
    </row>
    <row r="122" ht="16.5" customHeight="1" spans="1:2">
      <c r="A122" s="361" t="s">
        <v>195</v>
      </c>
      <c r="B122" s="362">
        <v>240</v>
      </c>
    </row>
    <row r="123" ht="16.5" customHeight="1" spans="1:2">
      <c r="A123" s="361" t="s">
        <v>196</v>
      </c>
      <c r="B123" s="362">
        <v>112</v>
      </c>
    </row>
    <row r="124" ht="16.5" customHeight="1" spans="1:2">
      <c r="A124" s="361" t="s">
        <v>197</v>
      </c>
      <c r="B124" s="362">
        <v>5563</v>
      </c>
    </row>
    <row r="125" ht="16.5" customHeight="1" spans="1:2">
      <c r="A125" s="361" t="s">
        <v>198</v>
      </c>
      <c r="B125" s="362">
        <v>5563</v>
      </c>
    </row>
    <row r="126" ht="16.5" customHeight="1" spans="1:2">
      <c r="A126" s="361" t="s">
        <v>199</v>
      </c>
      <c r="B126" s="362">
        <v>696</v>
      </c>
    </row>
    <row r="127" ht="16.5" customHeight="1" spans="1:2">
      <c r="A127" s="361" t="s">
        <v>200</v>
      </c>
      <c r="B127" s="362">
        <v>696</v>
      </c>
    </row>
    <row r="128" ht="16.5" customHeight="1" spans="1:2">
      <c r="A128" s="361" t="s">
        <v>201</v>
      </c>
      <c r="B128" s="362">
        <v>111</v>
      </c>
    </row>
    <row r="129" ht="16.5" customHeight="1" spans="1:2">
      <c r="A129" s="361" t="s">
        <v>202</v>
      </c>
      <c r="B129" s="362">
        <v>585</v>
      </c>
    </row>
    <row r="130" ht="16.5" customHeight="1" spans="1:2">
      <c r="A130" s="361" t="s">
        <v>203</v>
      </c>
      <c r="B130" s="362">
        <v>33661</v>
      </c>
    </row>
    <row r="131" ht="16.5" customHeight="1" spans="1:2">
      <c r="A131" s="361" t="s">
        <v>204</v>
      </c>
      <c r="B131" s="362">
        <v>60</v>
      </c>
    </row>
    <row r="132" ht="16.5" customHeight="1" spans="1:2">
      <c r="A132" s="361" t="s">
        <v>205</v>
      </c>
      <c r="B132" s="362">
        <v>60</v>
      </c>
    </row>
    <row r="133" ht="16.5" customHeight="1" spans="1:2">
      <c r="A133" s="361" t="s">
        <v>206</v>
      </c>
      <c r="B133" s="362">
        <v>30473</v>
      </c>
    </row>
    <row r="134" ht="16.5" customHeight="1" spans="1:2">
      <c r="A134" s="361" t="s">
        <v>129</v>
      </c>
      <c r="B134" s="362">
        <v>19113</v>
      </c>
    </row>
    <row r="135" ht="16.5" customHeight="1" spans="1:2">
      <c r="A135" s="361" t="s">
        <v>130</v>
      </c>
      <c r="B135" s="362">
        <v>392</v>
      </c>
    </row>
    <row r="136" ht="16.5" customHeight="1" spans="1:2">
      <c r="A136" s="361" t="s">
        <v>155</v>
      </c>
      <c r="B136" s="362">
        <v>2127</v>
      </c>
    </row>
    <row r="137" ht="16.5" customHeight="1" spans="1:2">
      <c r="A137" s="361" t="s">
        <v>207</v>
      </c>
      <c r="B137" s="362">
        <v>5677</v>
      </c>
    </row>
    <row r="138" ht="16.5" customHeight="1" spans="1:2">
      <c r="A138" s="361" t="s">
        <v>208</v>
      </c>
      <c r="B138" s="362">
        <v>104</v>
      </c>
    </row>
    <row r="139" ht="16.5" customHeight="1" spans="1:2">
      <c r="A139" s="361" t="s">
        <v>209</v>
      </c>
      <c r="B139" s="362">
        <v>3061</v>
      </c>
    </row>
    <row r="140" ht="16.5" customHeight="1" spans="1:2">
      <c r="A140" s="361" t="s">
        <v>210</v>
      </c>
      <c r="B140" s="362">
        <v>3128</v>
      </c>
    </row>
    <row r="141" ht="16.5" customHeight="1" spans="1:2">
      <c r="A141" s="361" t="s">
        <v>129</v>
      </c>
      <c r="B141" s="362">
        <v>2178</v>
      </c>
    </row>
    <row r="142" ht="16.5" customHeight="1" spans="1:2">
      <c r="A142" s="361" t="s">
        <v>130</v>
      </c>
      <c r="B142" s="362">
        <v>131</v>
      </c>
    </row>
    <row r="143" ht="16.5" customHeight="1" spans="1:2">
      <c r="A143" s="361" t="s">
        <v>211</v>
      </c>
      <c r="B143" s="362">
        <v>165</v>
      </c>
    </row>
    <row r="144" ht="16.5" customHeight="1" spans="1:2">
      <c r="A144" s="361" t="s">
        <v>212</v>
      </c>
      <c r="B144" s="362">
        <v>67</v>
      </c>
    </row>
    <row r="145" ht="16.5" customHeight="1" spans="1:2">
      <c r="A145" s="361" t="s">
        <v>213</v>
      </c>
      <c r="B145" s="362">
        <v>168</v>
      </c>
    </row>
    <row r="146" ht="16.5" customHeight="1" spans="1:2">
      <c r="A146" s="361" t="s">
        <v>214</v>
      </c>
      <c r="B146" s="362">
        <v>142</v>
      </c>
    </row>
    <row r="147" ht="16.5" customHeight="1" spans="1:2">
      <c r="A147" s="361" t="s">
        <v>215</v>
      </c>
      <c r="B147" s="362">
        <v>45</v>
      </c>
    </row>
    <row r="148" ht="16.5" customHeight="1" spans="1:2">
      <c r="A148" s="361" t="s">
        <v>134</v>
      </c>
      <c r="B148" s="362">
        <v>233</v>
      </c>
    </row>
    <row r="149" ht="16.5" customHeight="1" spans="1:2">
      <c r="A149" s="361" t="s">
        <v>216</v>
      </c>
      <c r="B149" s="362">
        <v>155576</v>
      </c>
    </row>
    <row r="150" ht="16.5" customHeight="1" spans="1:2">
      <c r="A150" s="361" t="s">
        <v>217</v>
      </c>
      <c r="B150" s="362">
        <v>2765</v>
      </c>
    </row>
    <row r="151" ht="16.5" customHeight="1" spans="1:2">
      <c r="A151" s="361" t="s">
        <v>129</v>
      </c>
      <c r="B151" s="362">
        <v>467</v>
      </c>
    </row>
    <row r="152" ht="16.5" customHeight="1" spans="1:2">
      <c r="A152" s="361" t="s">
        <v>130</v>
      </c>
      <c r="B152" s="362">
        <v>405</v>
      </c>
    </row>
    <row r="153" ht="16.5" customHeight="1" spans="1:2">
      <c r="A153" s="361" t="s">
        <v>218</v>
      </c>
      <c r="B153" s="362">
        <v>1893</v>
      </c>
    </row>
    <row r="154" ht="16.5" customHeight="1" spans="1:2">
      <c r="A154" s="361" t="s">
        <v>219</v>
      </c>
      <c r="B154" s="362">
        <v>136893</v>
      </c>
    </row>
    <row r="155" ht="16.5" customHeight="1" spans="1:2">
      <c r="A155" s="361" t="s">
        <v>220</v>
      </c>
      <c r="B155" s="362">
        <v>7190</v>
      </c>
    </row>
    <row r="156" ht="16.5" customHeight="1" spans="1:2">
      <c r="A156" s="361" t="s">
        <v>221</v>
      </c>
      <c r="B156" s="362">
        <v>69041</v>
      </c>
    </row>
    <row r="157" ht="16.5" customHeight="1" spans="1:2">
      <c r="A157" s="361" t="s">
        <v>222</v>
      </c>
      <c r="B157" s="362">
        <v>37630</v>
      </c>
    </row>
    <row r="158" ht="16.5" customHeight="1" spans="1:2">
      <c r="A158" s="361" t="s">
        <v>223</v>
      </c>
      <c r="B158" s="362">
        <v>20666</v>
      </c>
    </row>
    <row r="159" ht="16.5" customHeight="1" spans="1:2">
      <c r="A159" s="361" t="s">
        <v>224</v>
      </c>
      <c r="B159" s="362">
        <v>13</v>
      </c>
    </row>
    <row r="160" ht="16.5" customHeight="1" spans="1:2">
      <c r="A160" s="361" t="s">
        <v>225</v>
      </c>
      <c r="B160" s="362">
        <v>2353</v>
      </c>
    </row>
    <row r="161" ht="16.5" customHeight="1" spans="1:2">
      <c r="A161" s="361" t="s">
        <v>226</v>
      </c>
      <c r="B161" s="362">
        <v>7288</v>
      </c>
    </row>
    <row r="162" ht="16.5" customHeight="1" spans="1:2">
      <c r="A162" s="361" t="s">
        <v>227</v>
      </c>
      <c r="B162" s="362">
        <v>1680</v>
      </c>
    </row>
    <row r="163" ht="16.5" customHeight="1" spans="1:2">
      <c r="A163" s="361" t="s">
        <v>228</v>
      </c>
      <c r="B163" s="362">
        <v>4980</v>
      </c>
    </row>
    <row r="164" ht="16.5" customHeight="1" spans="1:2">
      <c r="A164" s="361" t="s">
        <v>229</v>
      </c>
      <c r="B164" s="362">
        <v>628</v>
      </c>
    </row>
    <row r="165" ht="16.5" customHeight="1" spans="1:2">
      <c r="A165" s="361" t="s">
        <v>230</v>
      </c>
      <c r="B165" s="362">
        <v>1068</v>
      </c>
    </row>
    <row r="166" ht="16.5" customHeight="1" spans="1:2">
      <c r="A166" s="361" t="s">
        <v>231</v>
      </c>
      <c r="B166" s="362">
        <v>1068</v>
      </c>
    </row>
    <row r="167" ht="16.5" customHeight="1" spans="1:2">
      <c r="A167" s="361" t="s">
        <v>232</v>
      </c>
      <c r="B167" s="362">
        <v>3392</v>
      </c>
    </row>
    <row r="168" ht="16.5" customHeight="1" spans="1:2">
      <c r="A168" s="361" t="s">
        <v>233</v>
      </c>
      <c r="B168" s="362">
        <v>1522</v>
      </c>
    </row>
    <row r="169" ht="16.5" customHeight="1" spans="1:2">
      <c r="A169" s="361" t="s">
        <v>234</v>
      </c>
      <c r="B169" s="362">
        <v>1418</v>
      </c>
    </row>
    <row r="170" ht="16.5" customHeight="1" spans="1:2">
      <c r="A170" s="361" t="s">
        <v>235</v>
      </c>
      <c r="B170" s="362">
        <v>437</v>
      </c>
    </row>
    <row r="171" ht="16.5" customHeight="1" spans="1:2">
      <c r="A171" s="361" t="s">
        <v>236</v>
      </c>
      <c r="B171" s="362">
        <v>14</v>
      </c>
    </row>
    <row r="172" ht="16.5" customHeight="1" spans="1:2">
      <c r="A172" s="361" t="s">
        <v>237</v>
      </c>
      <c r="B172" s="362">
        <v>3370</v>
      </c>
    </row>
    <row r="173" ht="16.5" customHeight="1" spans="1:2">
      <c r="A173" s="361" t="s">
        <v>238</v>
      </c>
      <c r="B173" s="362">
        <v>828</v>
      </c>
    </row>
    <row r="174" ht="16.5" customHeight="1" spans="1:2">
      <c r="A174" s="361" t="s">
        <v>239</v>
      </c>
      <c r="B174" s="362">
        <v>446</v>
      </c>
    </row>
    <row r="175" ht="16.5" customHeight="1" spans="1:2">
      <c r="A175" s="361" t="s">
        <v>240</v>
      </c>
      <c r="B175" s="362">
        <v>1106</v>
      </c>
    </row>
    <row r="176" ht="16.5" customHeight="1" spans="1:2">
      <c r="A176" s="361" t="s">
        <v>241</v>
      </c>
      <c r="B176" s="362">
        <v>174</v>
      </c>
    </row>
    <row r="177" ht="16.5" customHeight="1" spans="1:2">
      <c r="A177" s="361" t="s">
        <v>242</v>
      </c>
      <c r="B177" s="362">
        <v>64</v>
      </c>
    </row>
    <row r="178" ht="16.5" customHeight="1" spans="1:2">
      <c r="A178" s="361" t="s">
        <v>243</v>
      </c>
      <c r="B178" s="362">
        <v>752</v>
      </c>
    </row>
    <row r="179" ht="16.5" customHeight="1" spans="1:2">
      <c r="A179" s="361" t="s">
        <v>244</v>
      </c>
      <c r="B179" s="362">
        <v>802</v>
      </c>
    </row>
    <row r="180" ht="16.5" customHeight="1" spans="1:2">
      <c r="A180" s="361" t="s">
        <v>245</v>
      </c>
      <c r="B180" s="362">
        <v>802</v>
      </c>
    </row>
    <row r="181" ht="16.5" customHeight="1" spans="1:2">
      <c r="A181" s="361" t="s">
        <v>246</v>
      </c>
      <c r="B181" s="362">
        <v>10353</v>
      </c>
    </row>
    <row r="182" ht="16.5" customHeight="1" spans="1:2">
      <c r="A182" s="361" t="s">
        <v>247</v>
      </c>
      <c r="B182" s="362">
        <v>552</v>
      </c>
    </row>
    <row r="183" ht="16.5" customHeight="1" spans="1:2">
      <c r="A183" s="361" t="s">
        <v>129</v>
      </c>
      <c r="B183" s="362">
        <v>332</v>
      </c>
    </row>
    <row r="184" ht="16.5" customHeight="1" spans="1:2">
      <c r="A184" s="361" t="s">
        <v>248</v>
      </c>
      <c r="B184" s="362">
        <v>221</v>
      </c>
    </row>
    <row r="185" ht="16.5" customHeight="1" spans="1:2">
      <c r="A185" s="361" t="s">
        <v>249</v>
      </c>
      <c r="B185" s="362">
        <v>505</v>
      </c>
    </row>
    <row r="186" ht="16.5" customHeight="1" spans="1:2">
      <c r="A186" s="361" t="s">
        <v>250</v>
      </c>
      <c r="B186" s="362">
        <v>505</v>
      </c>
    </row>
    <row r="187" ht="16.5" customHeight="1" spans="1:2">
      <c r="A187" s="361" t="s">
        <v>251</v>
      </c>
      <c r="B187" s="362">
        <v>3189</v>
      </c>
    </row>
    <row r="188" ht="16.5" customHeight="1" spans="1:2">
      <c r="A188" s="361" t="s">
        <v>252</v>
      </c>
      <c r="B188" s="362">
        <v>980</v>
      </c>
    </row>
    <row r="189" ht="16.5" customHeight="1" spans="1:2">
      <c r="A189" s="361" t="s">
        <v>253</v>
      </c>
      <c r="B189" s="362">
        <v>1430</v>
      </c>
    </row>
    <row r="190" ht="16.5" customHeight="1" spans="1:2">
      <c r="A190" s="361" t="s">
        <v>254</v>
      </c>
      <c r="B190" s="362">
        <v>776</v>
      </c>
    </row>
    <row r="191" ht="16.5" customHeight="1" spans="1:2">
      <c r="A191" s="361" t="s">
        <v>255</v>
      </c>
      <c r="B191" s="362">
        <v>2</v>
      </c>
    </row>
    <row r="192" ht="16.5" customHeight="1" spans="1:2">
      <c r="A192" s="361" t="s">
        <v>256</v>
      </c>
      <c r="B192" s="362">
        <v>151</v>
      </c>
    </row>
    <row r="193" ht="16.5" customHeight="1" spans="1:2">
      <c r="A193" s="361" t="s">
        <v>257</v>
      </c>
      <c r="B193" s="362">
        <v>151</v>
      </c>
    </row>
    <row r="194" ht="16.5" customHeight="1" spans="1:2">
      <c r="A194" s="361" t="s">
        <v>258</v>
      </c>
      <c r="B194" s="362">
        <v>290</v>
      </c>
    </row>
    <row r="195" ht="16.5" customHeight="1" spans="1:2">
      <c r="A195" s="361" t="s">
        <v>259</v>
      </c>
      <c r="B195" s="362">
        <v>290</v>
      </c>
    </row>
    <row r="196" ht="16.5" customHeight="1" spans="1:2">
      <c r="A196" s="361" t="s">
        <v>260</v>
      </c>
      <c r="B196" s="362">
        <v>465</v>
      </c>
    </row>
    <row r="197" ht="16.5" customHeight="1" spans="1:2">
      <c r="A197" s="361" t="s">
        <v>261</v>
      </c>
      <c r="B197" s="362">
        <v>184</v>
      </c>
    </row>
    <row r="198" ht="16.5" customHeight="1" spans="1:2">
      <c r="A198" s="361" t="s">
        <v>262</v>
      </c>
      <c r="B198" s="362">
        <v>5</v>
      </c>
    </row>
    <row r="199" ht="16.5" customHeight="1" spans="1:2">
      <c r="A199" s="361" t="s">
        <v>263</v>
      </c>
      <c r="B199" s="362">
        <v>255</v>
      </c>
    </row>
    <row r="200" ht="16.5" customHeight="1" spans="1:2">
      <c r="A200" s="361" t="s">
        <v>264</v>
      </c>
      <c r="B200" s="362">
        <v>21</v>
      </c>
    </row>
    <row r="201" ht="16.5" customHeight="1" spans="1:2">
      <c r="A201" s="361" t="s">
        <v>265</v>
      </c>
      <c r="B201" s="362">
        <v>32</v>
      </c>
    </row>
    <row r="202" ht="16.5" customHeight="1" spans="1:2">
      <c r="A202" s="361" t="s">
        <v>266</v>
      </c>
      <c r="B202" s="362">
        <v>32</v>
      </c>
    </row>
    <row r="203" ht="16.5" customHeight="1" spans="1:2">
      <c r="A203" s="361" t="s">
        <v>267</v>
      </c>
      <c r="B203" s="362">
        <v>5169</v>
      </c>
    </row>
    <row r="204" ht="16.5" customHeight="1" spans="1:2">
      <c r="A204" s="361" t="s">
        <v>268</v>
      </c>
      <c r="B204" s="362">
        <v>5169</v>
      </c>
    </row>
    <row r="205" ht="16.5" customHeight="1" spans="1:2">
      <c r="A205" s="361" t="s">
        <v>269</v>
      </c>
      <c r="B205" s="362">
        <v>14720</v>
      </c>
    </row>
    <row r="206" ht="16.5" customHeight="1" spans="1:2">
      <c r="A206" s="361" t="s">
        <v>270</v>
      </c>
      <c r="B206" s="362">
        <v>5756</v>
      </c>
    </row>
    <row r="207" ht="16.5" customHeight="1" spans="1:2">
      <c r="A207" s="361" t="s">
        <v>129</v>
      </c>
      <c r="B207" s="362">
        <v>978</v>
      </c>
    </row>
    <row r="208" ht="16.5" customHeight="1" spans="1:2">
      <c r="A208" s="361" t="s">
        <v>130</v>
      </c>
      <c r="B208" s="362">
        <v>83</v>
      </c>
    </row>
    <row r="209" ht="16.5" customHeight="1" spans="1:2">
      <c r="A209" s="361" t="s">
        <v>271</v>
      </c>
      <c r="B209" s="362">
        <v>589</v>
      </c>
    </row>
    <row r="210" ht="16.5" customHeight="1" spans="1:2">
      <c r="A210" s="361" t="s">
        <v>272</v>
      </c>
      <c r="B210" s="362">
        <v>133</v>
      </c>
    </row>
    <row r="211" ht="16.5" customHeight="1" spans="1:2">
      <c r="A211" s="361" t="s">
        <v>273</v>
      </c>
      <c r="B211" s="362">
        <v>1630</v>
      </c>
    </row>
    <row r="212" ht="16.5" customHeight="1" spans="1:2">
      <c r="A212" s="361" t="s">
        <v>274</v>
      </c>
      <c r="B212" s="362">
        <v>21</v>
      </c>
    </row>
    <row r="213" ht="16.5" customHeight="1" spans="1:2">
      <c r="A213" s="361" t="s">
        <v>275</v>
      </c>
      <c r="B213" s="362">
        <v>142</v>
      </c>
    </row>
    <row r="214" ht="16.5" customHeight="1" spans="1:2">
      <c r="A214" s="361" t="s">
        <v>276</v>
      </c>
      <c r="B214" s="362">
        <v>516</v>
      </c>
    </row>
    <row r="215" ht="16.5" customHeight="1" spans="1:2">
      <c r="A215" s="361" t="s">
        <v>277</v>
      </c>
      <c r="B215" s="362">
        <v>759</v>
      </c>
    </row>
    <row r="216" ht="16.5" customHeight="1" spans="1:2">
      <c r="A216" s="361" t="s">
        <v>278</v>
      </c>
      <c r="B216" s="362">
        <v>906</v>
      </c>
    </row>
    <row r="217" ht="16.5" customHeight="1" spans="1:2">
      <c r="A217" s="361" t="s">
        <v>279</v>
      </c>
      <c r="B217" s="362">
        <v>4262</v>
      </c>
    </row>
    <row r="218" ht="16.5" customHeight="1" spans="1:2">
      <c r="A218" s="361" t="s">
        <v>280</v>
      </c>
      <c r="B218" s="362">
        <v>529</v>
      </c>
    </row>
    <row r="219" ht="16.5" customHeight="1" spans="1:2">
      <c r="A219" s="361" t="s">
        <v>281</v>
      </c>
      <c r="B219" s="362">
        <v>3733</v>
      </c>
    </row>
    <row r="220" ht="16.5" customHeight="1" spans="1:2">
      <c r="A220" s="361" t="s">
        <v>282</v>
      </c>
      <c r="B220" s="362">
        <v>1420</v>
      </c>
    </row>
    <row r="221" ht="16.5" customHeight="1" spans="1:2">
      <c r="A221" s="361" t="s">
        <v>130</v>
      </c>
      <c r="B221" s="362">
        <v>214</v>
      </c>
    </row>
    <row r="222" ht="16.5" customHeight="1" spans="1:2">
      <c r="A222" s="361" t="s">
        <v>283</v>
      </c>
      <c r="B222" s="362">
        <v>175</v>
      </c>
    </row>
    <row r="223" ht="16.5" customHeight="1" spans="1:2">
      <c r="A223" s="361" t="s">
        <v>284</v>
      </c>
      <c r="B223" s="362">
        <v>216</v>
      </c>
    </row>
    <row r="224" ht="16.5" customHeight="1" spans="1:2">
      <c r="A224" s="361" t="s">
        <v>285</v>
      </c>
      <c r="B224" s="362">
        <v>22</v>
      </c>
    </row>
    <row r="225" ht="16.5" customHeight="1" spans="1:2">
      <c r="A225" s="361" t="s">
        <v>286</v>
      </c>
      <c r="B225" s="362">
        <v>680</v>
      </c>
    </row>
    <row r="226" ht="16.5" customHeight="1" spans="1:2">
      <c r="A226" s="361" t="s">
        <v>287</v>
      </c>
      <c r="B226" s="362">
        <v>113</v>
      </c>
    </row>
    <row r="227" ht="16.5" customHeight="1" spans="1:2">
      <c r="A227" s="361" t="s">
        <v>288</v>
      </c>
      <c r="B227" s="362">
        <v>1321</v>
      </c>
    </row>
    <row r="228" ht="16.5" customHeight="1" spans="1:2">
      <c r="A228" s="361" t="s">
        <v>289</v>
      </c>
      <c r="B228" s="362">
        <v>18</v>
      </c>
    </row>
    <row r="229" ht="16.5" customHeight="1" spans="1:2">
      <c r="A229" s="361" t="s">
        <v>290</v>
      </c>
      <c r="B229" s="362">
        <v>1126</v>
      </c>
    </row>
    <row r="230" ht="16.5" customHeight="1" spans="1:2">
      <c r="A230" s="361" t="s">
        <v>291</v>
      </c>
      <c r="B230" s="362">
        <v>15</v>
      </c>
    </row>
    <row r="231" ht="16.5" customHeight="1" spans="1:2">
      <c r="A231" s="361" t="s">
        <v>292</v>
      </c>
      <c r="B231" s="362">
        <v>162</v>
      </c>
    </row>
    <row r="232" ht="16.5" customHeight="1" spans="1:2">
      <c r="A232" s="361" t="s">
        <v>293</v>
      </c>
      <c r="B232" s="362">
        <v>1745</v>
      </c>
    </row>
    <row r="233" ht="16.5" customHeight="1" spans="1:2">
      <c r="A233" s="361" t="s">
        <v>294</v>
      </c>
      <c r="B233" s="362">
        <v>116</v>
      </c>
    </row>
    <row r="234" ht="16.5" customHeight="1" spans="1:2">
      <c r="A234" s="361" t="s">
        <v>295</v>
      </c>
      <c r="B234" s="362">
        <v>1630</v>
      </c>
    </row>
    <row r="235" ht="16.5" customHeight="1" spans="1:2">
      <c r="A235" s="361" t="s">
        <v>296</v>
      </c>
      <c r="B235" s="362">
        <v>215</v>
      </c>
    </row>
    <row r="236" ht="16.5" customHeight="1" spans="1:2">
      <c r="A236" s="361" t="s">
        <v>297</v>
      </c>
      <c r="B236" s="362">
        <v>215</v>
      </c>
    </row>
    <row r="237" ht="16.5" customHeight="1" spans="1:2">
      <c r="A237" s="361" t="s">
        <v>298</v>
      </c>
      <c r="B237" s="362">
        <v>93789</v>
      </c>
    </row>
    <row r="238" ht="16.5" customHeight="1" spans="1:2">
      <c r="A238" s="361" t="s">
        <v>299</v>
      </c>
      <c r="B238" s="362">
        <v>4561</v>
      </c>
    </row>
    <row r="239" ht="16.5" customHeight="1" spans="1:2">
      <c r="A239" s="361" t="s">
        <v>129</v>
      </c>
      <c r="B239" s="362">
        <v>2831</v>
      </c>
    </row>
    <row r="240" ht="16.5" customHeight="1" spans="1:2">
      <c r="A240" s="361" t="s">
        <v>130</v>
      </c>
      <c r="B240" s="362">
        <v>113</v>
      </c>
    </row>
    <row r="241" ht="16.5" customHeight="1" spans="1:2">
      <c r="A241" s="361" t="s">
        <v>155</v>
      </c>
      <c r="B241" s="362">
        <v>105</v>
      </c>
    </row>
    <row r="242" ht="16.5" customHeight="1" spans="1:2">
      <c r="A242" s="361" t="s">
        <v>300</v>
      </c>
      <c r="B242" s="362">
        <v>912</v>
      </c>
    </row>
    <row r="243" ht="16.5" customHeight="1" spans="1:2">
      <c r="A243" s="361" t="s">
        <v>301</v>
      </c>
      <c r="B243" s="362">
        <v>32</v>
      </c>
    </row>
    <row r="244" ht="16.5" customHeight="1" spans="1:2">
      <c r="A244" s="361" t="s">
        <v>302</v>
      </c>
      <c r="B244" s="362">
        <v>43</v>
      </c>
    </row>
    <row r="245" ht="16.5" customHeight="1" spans="1:2">
      <c r="A245" s="361" t="s">
        <v>303</v>
      </c>
      <c r="B245" s="362">
        <v>525</v>
      </c>
    </row>
    <row r="246" ht="16.5" customHeight="1" spans="1:2">
      <c r="A246" s="361" t="s">
        <v>304</v>
      </c>
      <c r="B246" s="362">
        <v>1458</v>
      </c>
    </row>
    <row r="247" ht="16.5" customHeight="1" spans="1:2">
      <c r="A247" s="361" t="s">
        <v>129</v>
      </c>
      <c r="B247" s="362">
        <v>866</v>
      </c>
    </row>
    <row r="248" ht="16.5" customHeight="1" spans="1:2">
      <c r="A248" s="361" t="s">
        <v>130</v>
      </c>
      <c r="B248" s="362">
        <v>38</v>
      </c>
    </row>
    <row r="249" ht="16.5" customHeight="1" spans="1:2">
      <c r="A249" s="361" t="s">
        <v>305</v>
      </c>
      <c r="B249" s="362">
        <v>198</v>
      </c>
    </row>
    <row r="250" ht="16.5" customHeight="1" spans="1:2">
      <c r="A250" s="361" t="s">
        <v>306</v>
      </c>
      <c r="B250" s="362">
        <v>82</v>
      </c>
    </row>
    <row r="251" ht="16.5" customHeight="1" spans="1:2">
      <c r="A251" s="361" t="s">
        <v>307</v>
      </c>
      <c r="B251" s="362">
        <v>91</v>
      </c>
    </row>
    <row r="252" ht="16.5" customHeight="1" spans="1:2">
      <c r="A252" s="361" t="s">
        <v>308</v>
      </c>
      <c r="B252" s="362">
        <v>183</v>
      </c>
    </row>
    <row r="253" ht="16.5" customHeight="1" spans="1:2">
      <c r="A253" s="361" t="s">
        <v>309</v>
      </c>
      <c r="B253" s="362">
        <v>44878</v>
      </c>
    </row>
    <row r="254" ht="16.5" customHeight="1" spans="1:2">
      <c r="A254" s="361" t="s">
        <v>310</v>
      </c>
      <c r="B254" s="362">
        <v>134</v>
      </c>
    </row>
    <row r="255" ht="16.5" customHeight="1" spans="1:2">
      <c r="A255" s="361" t="s">
        <v>311</v>
      </c>
      <c r="B255" s="362">
        <v>23</v>
      </c>
    </row>
    <row r="256" ht="16.5" customHeight="1" spans="1:2">
      <c r="A256" s="361" t="s">
        <v>312</v>
      </c>
      <c r="B256" s="362">
        <v>18191</v>
      </c>
    </row>
    <row r="257" ht="16.5" customHeight="1" spans="1:2">
      <c r="A257" s="361" t="s">
        <v>313</v>
      </c>
      <c r="B257" s="362">
        <v>8335</v>
      </c>
    </row>
    <row r="258" ht="16.5" customHeight="1" spans="1:2">
      <c r="A258" s="361" t="s">
        <v>314</v>
      </c>
      <c r="B258" s="362">
        <v>18195</v>
      </c>
    </row>
    <row r="259" ht="16.5" customHeight="1" spans="1:2">
      <c r="A259" s="361" t="s">
        <v>315</v>
      </c>
      <c r="B259" s="362">
        <v>67</v>
      </c>
    </row>
    <row r="260" ht="16.5" customHeight="1" spans="1:2">
      <c r="A260" s="361" t="s">
        <v>316</v>
      </c>
      <c r="B260" s="362">
        <v>34</v>
      </c>
    </row>
    <row r="261" ht="16.5" customHeight="1" spans="1:2">
      <c r="A261" s="361" t="s">
        <v>317</v>
      </c>
      <c r="B261" s="362">
        <v>30</v>
      </c>
    </row>
    <row r="262" ht="16.5" customHeight="1" spans="1:2">
      <c r="A262" s="361" t="s">
        <v>318</v>
      </c>
      <c r="B262" s="362">
        <v>3</v>
      </c>
    </row>
    <row r="263" ht="16.5" customHeight="1" spans="1:2">
      <c r="A263" s="361" t="s">
        <v>319</v>
      </c>
      <c r="B263" s="362">
        <v>7852</v>
      </c>
    </row>
    <row r="264" ht="16.5" customHeight="1" spans="1:2">
      <c r="A264" s="361" t="s">
        <v>320</v>
      </c>
      <c r="B264" s="362">
        <v>1367</v>
      </c>
    </row>
    <row r="265" ht="16.5" customHeight="1" spans="1:2">
      <c r="A265" s="361" t="s">
        <v>321</v>
      </c>
      <c r="B265" s="362">
        <v>1493</v>
      </c>
    </row>
    <row r="266" ht="16.5" customHeight="1" spans="1:2">
      <c r="A266" s="361" t="s">
        <v>322</v>
      </c>
      <c r="B266" s="362">
        <v>3947</v>
      </c>
    </row>
    <row r="267" ht="16.5" customHeight="1" spans="1:2">
      <c r="A267" s="361" t="s">
        <v>323</v>
      </c>
      <c r="B267" s="362">
        <v>78</v>
      </c>
    </row>
    <row r="268" ht="16.5" customHeight="1" spans="1:2">
      <c r="A268" s="361" t="s">
        <v>324</v>
      </c>
      <c r="B268" s="362">
        <v>407</v>
      </c>
    </row>
    <row r="269" ht="16.5" customHeight="1" spans="1:2">
      <c r="A269" s="361" t="s">
        <v>325</v>
      </c>
      <c r="B269" s="362">
        <v>560</v>
      </c>
    </row>
    <row r="270" ht="16.5" customHeight="1" spans="1:2">
      <c r="A270" s="361" t="s">
        <v>326</v>
      </c>
      <c r="B270" s="362">
        <v>1485</v>
      </c>
    </row>
    <row r="271" ht="16.5" customHeight="1" spans="1:2">
      <c r="A271" s="361" t="s">
        <v>327</v>
      </c>
      <c r="B271" s="362">
        <v>1101</v>
      </c>
    </row>
    <row r="272" ht="16.5" customHeight="1" spans="1:2">
      <c r="A272" s="361" t="s">
        <v>328</v>
      </c>
      <c r="B272" s="362">
        <v>226</v>
      </c>
    </row>
    <row r="273" ht="16.5" customHeight="1" spans="1:2">
      <c r="A273" s="361" t="s">
        <v>329</v>
      </c>
      <c r="B273" s="362">
        <v>11</v>
      </c>
    </row>
    <row r="274" ht="16.5" customHeight="1" spans="1:2">
      <c r="A274" s="361" t="s">
        <v>330</v>
      </c>
      <c r="B274" s="362">
        <v>11</v>
      </c>
    </row>
    <row r="275" ht="16.5" customHeight="1" spans="1:2">
      <c r="A275" s="361" t="s">
        <v>331</v>
      </c>
      <c r="B275" s="362">
        <v>136</v>
      </c>
    </row>
    <row r="276" ht="16.5" customHeight="1" spans="1:2">
      <c r="A276" s="361" t="s">
        <v>332</v>
      </c>
      <c r="B276" s="362">
        <v>3353</v>
      </c>
    </row>
    <row r="277" ht="16.5" customHeight="1" spans="1:2">
      <c r="A277" s="361" t="s">
        <v>333</v>
      </c>
      <c r="B277" s="362">
        <v>151</v>
      </c>
    </row>
    <row r="278" ht="16.5" customHeight="1" spans="1:2">
      <c r="A278" s="361" t="s">
        <v>334</v>
      </c>
      <c r="B278" s="362">
        <v>3202</v>
      </c>
    </row>
    <row r="279" ht="16.5" customHeight="1" spans="1:2">
      <c r="A279" s="361" t="s">
        <v>335</v>
      </c>
      <c r="B279" s="362">
        <v>3938</v>
      </c>
    </row>
    <row r="280" ht="16.5" customHeight="1" spans="1:2">
      <c r="A280" s="361" t="s">
        <v>129</v>
      </c>
      <c r="B280" s="362">
        <v>184</v>
      </c>
    </row>
    <row r="281" ht="16.5" customHeight="1" spans="1:2">
      <c r="A281" s="361" t="s">
        <v>336</v>
      </c>
      <c r="B281" s="362">
        <v>1327</v>
      </c>
    </row>
    <row r="282" ht="16.5" customHeight="1" spans="1:2">
      <c r="A282" s="361" t="s">
        <v>337</v>
      </c>
      <c r="B282" s="362">
        <v>467</v>
      </c>
    </row>
    <row r="283" ht="16.5" customHeight="1" spans="1:2">
      <c r="A283" s="361" t="s">
        <v>338</v>
      </c>
      <c r="B283" s="362">
        <v>4</v>
      </c>
    </row>
    <row r="284" ht="16.5" customHeight="1" spans="1:2">
      <c r="A284" s="361" t="s">
        <v>339</v>
      </c>
      <c r="B284" s="362">
        <v>1629</v>
      </c>
    </row>
    <row r="285" ht="16.5" customHeight="1" spans="1:2">
      <c r="A285" s="361" t="s">
        <v>340</v>
      </c>
      <c r="B285" s="362">
        <v>328</v>
      </c>
    </row>
    <row r="286" ht="16.5" customHeight="1" spans="1:2">
      <c r="A286" s="361" t="s">
        <v>341</v>
      </c>
      <c r="B286" s="362">
        <v>108</v>
      </c>
    </row>
    <row r="287" ht="16.5" customHeight="1" spans="1:2">
      <c r="A287" s="361" t="s">
        <v>129</v>
      </c>
      <c r="B287" s="362">
        <v>70</v>
      </c>
    </row>
    <row r="288" ht="16.5" customHeight="1" spans="1:2">
      <c r="A288" s="361" t="s">
        <v>130</v>
      </c>
      <c r="B288" s="362">
        <v>28</v>
      </c>
    </row>
    <row r="289" ht="16.5" customHeight="1" spans="1:2">
      <c r="A289" s="361" t="s">
        <v>342</v>
      </c>
      <c r="B289" s="362">
        <v>10</v>
      </c>
    </row>
    <row r="290" ht="16.5" customHeight="1" spans="1:2">
      <c r="A290" s="361" t="s">
        <v>343</v>
      </c>
      <c r="B290" s="362">
        <v>14898</v>
      </c>
    </row>
    <row r="291" ht="16.5" customHeight="1" spans="1:2">
      <c r="A291" s="361" t="s">
        <v>344</v>
      </c>
      <c r="B291" s="362">
        <v>5684</v>
      </c>
    </row>
    <row r="292" ht="16.5" customHeight="1" spans="1:2">
      <c r="A292" s="361" t="s">
        <v>345</v>
      </c>
      <c r="B292" s="362">
        <v>9214</v>
      </c>
    </row>
    <row r="293" ht="16.5" customHeight="1" spans="1:2">
      <c r="A293" s="361" t="s">
        <v>346</v>
      </c>
      <c r="B293" s="362">
        <v>3801</v>
      </c>
    </row>
    <row r="294" ht="16.5" customHeight="1" spans="1:2">
      <c r="A294" s="361" t="s">
        <v>347</v>
      </c>
      <c r="B294" s="362">
        <v>3682</v>
      </c>
    </row>
    <row r="295" ht="16.5" customHeight="1" spans="1:2">
      <c r="A295" s="361" t="s">
        <v>348</v>
      </c>
      <c r="B295" s="362">
        <v>119</v>
      </c>
    </row>
    <row r="296" ht="16.5" customHeight="1" spans="1:2">
      <c r="A296" s="361" t="s">
        <v>349</v>
      </c>
      <c r="B296" s="362">
        <v>4553</v>
      </c>
    </row>
    <row r="297" ht="16.5" customHeight="1" spans="1:2">
      <c r="A297" s="361" t="s">
        <v>350</v>
      </c>
      <c r="B297" s="362">
        <v>422</v>
      </c>
    </row>
    <row r="298" ht="16.5" customHeight="1" spans="1:2">
      <c r="A298" s="361" t="s">
        <v>351</v>
      </c>
      <c r="B298" s="362">
        <v>4131</v>
      </c>
    </row>
    <row r="299" ht="16.5" customHeight="1" spans="1:2">
      <c r="A299" s="361" t="s">
        <v>352</v>
      </c>
      <c r="B299" s="362">
        <v>560</v>
      </c>
    </row>
    <row r="300" ht="16.5" customHeight="1" spans="1:2">
      <c r="A300" s="361" t="s">
        <v>353</v>
      </c>
      <c r="B300" s="362">
        <v>151</v>
      </c>
    </row>
    <row r="301" ht="16.5" customHeight="1" spans="1:2">
      <c r="A301" s="361" t="s">
        <v>354</v>
      </c>
      <c r="B301" s="362">
        <v>409</v>
      </c>
    </row>
    <row r="302" ht="16.5" customHeight="1" spans="1:2">
      <c r="A302" s="361" t="s">
        <v>355</v>
      </c>
      <c r="B302" s="362">
        <v>524</v>
      </c>
    </row>
    <row r="303" ht="16.5" customHeight="1" spans="1:2">
      <c r="A303" s="361" t="s">
        <v>129</v>
      </c>
      <c r="B303" s="362">
        <v>302</v>
      </c>
    </row>
    <row r="304" ht="16.5" customHeight="1" spans="1:2">
      <c r="A304" s="361" t="s">
        <v>130</v>
      </c>
      <c r="B304" s="362">
        <v>72</v>
      </c>
    </row>
    <row r="305" ht="16.5" customHeight="1" spans="1:2">
      <c r="A305" s="361" t="s">
        <v>356</v>
      </c>
      <c r="B305" s="362">
        <v>124</v>
      </c>
    </row>
    <row r="306" ht="16.5" customHeight="1" spans="1:2">
      <c r="A306" s="361" t="s">
        <v>134</v>
      </c>
      <c r="B306" s="362">
        <v>16</v>
      </c>
    </row>
    <row r="307" ht="16.5" customHeight="1" spans="1:2">
      <c r="A307" s="361" t="s">
        <v>357</v>
      </c>
      <c r="B307" s="362">
        <v>10</v>
      </c>
    </row>
    <row r="308" ht="16.5" customHeight="1" spans="1:2">
      <c r="A308" s="361" t="s">
        <v>358</v>
      </c>
      <c r="B308" s="362">
        <v>1753</v>
      </c>
    </row>
    <row r="309" ht="16.5" customHeight="1" spans="1:2">
      <c r="A309" s="361" t="s">
        <v>359</v>
      </c>
      <c r="B309" s="362">
        <v>1753</v>
      </c>
    </row>
    <row r="310" ht="16.5" customHeight="1" spans="1:2">
      <c r="A310" s="361" t="s">
        <v>360</v>
      </c>
      <c r="B310" s="362">
        <v>89717</v>
      </c>
    </row>
    <row r="311" ht="16.5" customHeight="1" spans="1:2">
      <c r="A311" s="361" t="s">
        <v>361</v>
      </c>
      <c r="B311" s="362">
        <v>1464</v>
      </c>
    </row>
    <row r="312" ht="16.5" customHeight="1" spans="1:2">
      <c r="A312" s="361" t="s">
        <v>129</v>
      </c>
      <c r="B312" s="362">
        <v>868</v>
      </c>
    </row>
    <row r="313" ht="16.5" customHeight="1" spans="1:2">
      <c r="A313" s="361" t="s">
        <v>362</v>
      </c>
      <c r="B313" s="362">
        <v>596</v>
      </c>
    </row>
    <row r="314" ht="16.5" customHeight="1" spans="1:2">
      <c r="A314" s="361" t="s">
        <v>363</v>
      </c>
      <c r="B314" s="362">
        <v>1680</v>
      </c>
    </row>
    <row r="315" ht="16.5" customHeight="1" spans="1:2">
      <c r="A315" s="361" t="s">
        <v>364</v>
      </c>
      <c r="B315" s="362">
        <v>1627</v>
      </c>
    </row>
    <row r="316" ht="16.5" customHeight="1" spans="1:2">
      <c r="A316" s="361" t="s">
        <v>365</v>
      </c>
      <c r="B316" s="362">
        <v>45</v>
      </c>
    </row>
    <row r="317" ht="16.5" customHeight="1" spans="1:2">
      <c r="A317" s="361" t="s">
        <v>366</v>
      </c>
      <c r="B317" s="362">
        <v>8</v>
      </c>
    </row>
    <row r="318" ht="16.5" customHeight="1" spans="1:2">
      <c r="A318" s="361" t="s">
        <v>367</v>
      </c>
      <c r="B318" s="362">
        <v>6812</v>
      </c>
    </row>
    <row r="319" ht="16.5" customHeight="1" spans="1:2">
      <c r="A319" s="361" t="s">
        <v>368</v>
      </c>
      <c r="B319" s="362">
        <v>5911</v>
      </c>
    </row>
    <row r="320" ht="16.5" customHeight="1" spans="1:2">
      <c r="A320" s="361" t="s">
        <v>369</v>
      </c>
      <c r="B320" s="362">
        <v>901</v>
      </c>
    </row>
    <row r="321" ht="16.5" customHeight="1" spans="1:2">
      <c r="A321" s="361" t="s">
        <v>370</v>
      </c>
      <c r="B321" s="362">
        <v>7523</v>
      </c>
    </row>
    <row r="322" ht="16.5" customHeight="1" spans="1:2">
      <c r="A322" s="361" t="s">
        <v>371</v>
      </c>
      <c r="B322" s="362">
        <v>1356</v>
      </c>
    </row>
    <row r="323" ht="16.5" customHeight="1" spans="1:2">
      <c r="A323" s="361" t="s">
        <v>372</v>
      </c>
      <c r="B323" s="362">
        <v>638</v>
      </c>
    </row>
    <row r="324" ht="16.5" customHeight="1" spans="1:2">
      <c r="A324" s="361" t="s">
        <v>373</v>
      </c>
      <c r="B324" s="362">
        <v>500</v>
      </c>
    </row>
    <row r="325" ht="16.5" customHeight="1" spans="1:2">
      <c r="A325" s="361" t="s">
        <v>374</v>
      </c>
      <c r="B325" s="362">
        <v>4403</v>
      </c>
    </row>
    <row r="326" ht="16.5" customHeight="1" spans="1:2">
      <c r="A326" s="361" t="s">
        <v>375</v>
      </c>
      <c r="B326" s="362">
        <v>422</v>
      </c>
    </row>
    <row r="327" ht="16.5" customHeight="1" spans="1:2">
      <c r="A327" s="361" t="s">
        <v>376</v>
      </c>
      <c r="B327" s="362">
        <v>204</v>
      </c>
    </row>
    <row r="328" ht="16.5" customHeight="1" spans="1:2">
      <c r="A328" s="361" t="s">
        <v>377</v>
      </c>
      <c r="B328" s="362">
        <v>16</v>
      </c>
    </row>
    <row r="329" ht="16.5" customHeight="1" spans="1:2">
      <c r="A329" s="361" t="s">
        <v>378</v>
      </c>
      <c r="B329" s="362">
        <v>16</v>
      </c>
    </row>
    <row r="330" ht="16.5" customHeight="1" spans="1:2">
      <c r="A330" s="361" t="s">
        <v>379</v>
      </c>
      <c r="B330" s="362">
        <v>2877</v>
      </c>
    </row>
    <row r="331" ht="16.5" customHeight="1" spans="1:2">
      <c r="A331" s="361" t="s">
        <v>380</v>
      </c>
      <c r="B331" s="362">
        <v>2172</v>
      </c>
    </row>
    <row r="332" ht="16.5" customHeight="1" spans="1:2">
      <c r="A332" s="361" t="s">
        <v>381</v>
      </c>
      <c r="B332" s="362">
        <v>705</v>
      </c>
    </row>
    <row r="333" ht="16.5" customHeight="1" spans="1:2">
      <c r="A333" s="361" t="s">
        <v>382</v>
      </c>
      <c r="B333" s="362">
        <v>12484</v>
      </c>
    </row>
    <row r="334" ht="16.5" customHeight="1" spans="1:2">
      <c r="A334" s="361" t="s">
        <v>383</v>
      </c>
      <c r="B334" s="362">
        <v>2376</v>
      </c>
    </row>
    <row r="335" ht="16.5" customHeight="1" spans="1:2">
      <c r="A335" s="361" t="s">
        <v>384</v>
      </c>
      <c r="B335" s="362">
        <v>9601</v>
      </c>
    </row>
    <row r="336" ht="16.5" customHeight="1" spans="1:2">
      <c r="A336" s="361" t="s">
        <v>385</v>
      </c>
      <c r="B336" s="362">
        <v>437</v>
      </c>
    </row>
    <row r="337" ht="16.5" customHeight="1" spans="1:2">
      <c r="A337" s="361" t="s">
        <v>386</v>
      </c>
      <c r="B337" s="362">
        <v>70</v>
      </c>
    </row>
    <row r="338" ht="16.5" customHeight="1" spans="1:2">
      <c r="A338" s="361" t="s">
        <v>387</v>
      </c>
      <c r="B338" s="362">
        <v>48733</v>
      </c>
    </row>
    <row r="339" ht="16.5" customHeight="1" spans="1:2">
      <c r="A339" s="361" t="s">
        <v>388</v>
      </c>
      <c r="B339" s="362">
        <v>3514</v>
      </c>
    </row>
    <row r="340" ht="16.5" customHeight="1" spans="1:2">
      <c r="A340" s="361" t="s">
        <v>389</v>
      </c>
      <c r="B340" s="362">
        <v>45218</v>
      </c>
    </row>
    <row r="341" ht="16.5" customHeight="1" spans="1:2">
      <c r="A341" s="361" t="s">
        <v>390</v>
      </c>
      <c r="B341" s="362">
        <v>7295</v>
      </c>
    </row>
    <row r="342" ht="16.5" customHeight="1" spans="1:2">
      <c r="A342" s="361" t="s">
        <v>391</v>
      </c>
      <c r="B342" s="362">
        <v>7084</v>
      </c>
    </row>
    <row r="343" ht="16.5" customHeight="1" spans="1:2">
      <c r="A343" s="361" t="s">
        <v>392</v>
      </c>
      <c r="B343" s="362">
        <v>211</v>
      </c>
    </row>
    <row r="344" ht="16.5" customHeight="1" spans="1:2">
      <c r="A344" s="361" t="s">
        <v>393</v>
      </c>
      <c r="B344" s="362">
        <v>647</v>
      </c>
    </row>
    <row r="345" ht="16.5" customHeight="1" spans="1:2">
      <c r="A345" s="361" t="s">
        <v>394</v>
      </c>
      <c r="B345" s="362">
        <v>647</v>
      </c>
    </row>
    <row r="346" ht="16.5" customHeight="1" spans="1:2">
      <c r="A346" s="361" t="s">
        <v>395</v>
      </c>
      <c r="B346" s="362">
        <v>62</v>
      </c>
    </row>
    <row r="347" ht="16.5" customHeight="1" spans="1:2">
      <c r="A347" s="361" t="s">
        <v>129</v>
      </c>
      <c r="B347" s="362">
        <v>62</v>
      </c>
    </row>
    <row r="348" ht="16.5" customHeight="1" spans="1:2">
      <c r="A348" s="361" t="s">
        <v>396</v>
      </c>
      <c r="B348" s="362">
        <v>126</v>
      </c>
    </row>
    <row r="349" ht="16.5" customHeight="1" spans="1:2">
      <c r="A349" s="361" t="s">
        <v>397</v>
      </c>
      <c r="B349" s="362">
        <v>126</v>
      </c>
    </row>
    <row r="350" ht="16.5" customHeight="1" spans="1:2">
      <c r="A350" s="361" t="s">
        <v>398</v>
      </c>
      <c r="B350" s="362">
        <v>52453</v>
      </c>
    </row>
    <row r="351" ht="16.5" customHeight="1" spans="1:2">
      <c r="A351" s="361" t="s">
        <v>399</v>
      </c>
      <c r="B351" s="362">
        <v>1426</v>
      </c>
    </row>
    <row r="352" ht="16.5" customHeight="1" spans="1:2">
      <c r="A352" s="361" t="s">
        <v>129</v>
      </c>
      <c r="B352" s="362">
        <v>971</v>
      </c>
    </row>
    <row r="353" ht="16.5" customHeight="1" spans="1:2">
      <c r="A353" s="361" t="s">
        <v>130</v>
      </c>
      <c r="B353" s="362">
        <v>24</v>
      </c>
    </row>
    <row r="354" ht="16.5" customHeight="1" spans="1:2">
      <c r="A354" s="361" t="s">
        <v>400</v>
      </c>
      <c r="B354" s="362">
        <v>70</v>
      </c>
    </row>
    <row r="355" ht="16.5" customHeight="1" spans="1:2">
      <c r="A355" s="361" t="s">
        <v>401</v>
      </c>
      <c r="B355" s="362">
        <v>296</v>
      </c>
    </row>
    <row r="356" ht="16.5" customHeight="1" spans="1:2">
      <c r="A356" s="361" t="s">
        <v>402</v>
      </c>
      <c r="B356" s="362">
        <v>65</v>
      </c>
    </row>
    <row r="357" ht="16.5" customHeight="1" spans="1:2">
      <c r="A357" s="361" t="s">
        <v>403</v>
      </c>
      <c r="B357" s="362">
        <v>1819</v>
      </c>
    </row>
    <row r="358" ht="16.5" customHeight="1" spans="1:2">
      <c r="A358" s="361" t="s">
        <v>404</v>
      </c>
      <c r="B358" s="362">
        <v>25</v>
      </c>
    </row>
    <row r="359" ht="16.5" customHeight="1" spans="1:2">
      <c r="A359" s="361" t="s">
        <v>405</v>
      </c>
      <c r="B359" s="362">
        <v>4</v>
      </c>
    </row>
    <row r="360" ht="16.5" customHeight="1" spans="1:2">
      <c r="A360" s="361" t="s">
        <v>406</v>
      </c>
      <c r="B360" s="362">
        <v>1790</v>
      </c>
    </row>
    <row r="361" ht="16.5" customHeight="1" spans="1:2">
      <c r="A361" s="361" t="s">
        <v>407</v>
      </c>
      <c r="B361" s="362">
        <v>31014</v>
      </c>
    </row>
    <row r="362" ht="16.5" customHeight="1" spans="1:2">
      <c r="A362" s="361" t="s">
        <v>408</v>
      </c>
      <c r="B362" s="362">
        <v>88</v>
      </c>
    </row>
    <row r="363" ht="16.5" customHeight="1" spans="1:2">
      <c r="A363" s="361" t="s">
        <v>409</v>
      </c>
      <c r="B363" s="362">
        <v>30437</v>
      </c>
    </row>
    <row r="364" ht="16.5" customHeight="1" spans="1:2">
      <c r="A364" s="361" t="s">
        <v>410</v>
      </c>
      <c r="B364" s="362">
        <v>10</v>
      </c>
    </row>
    <row r="365" ht="16.5" customHeight="1" spans="1:2">
      <c r="A365" s="361" t="s">
        <v>411</v>
      </c>
      <c r="B365" s="362">
        <v>245</v>
      </c>
    </row>
    <row r="366" ht="16.5" customHeight="1" spans="1:2">
      <c r="A366" s="361" t="s">
        <v>412</v>
      </c>
      <c r="B366" s="362">
        <v>233</v>
      </c>
    </row>
    <row r="367" ht="16.5" customHeight="1" spans="1:2">
      <c r="A367" s="361" t="s">
        <v>413</v>
      </c>
      <c r="B367" s="362">
        <v>615</v>
      </c>
    </row>
    <row r="368" ht="16.5" customHeight="1" spans="1:2">
      <c r="A368" s="361" t="s">
        <v>414</v>
      </c>
      <c r="B368" s="362">
        <v>42</v>
      </c>
    </row>
    <row r="369" ht="16.5" customHeight="1" spans="1:2">
      <c r="A369" s="361" t="s">
        <v>415</v>
      </c>
      <c r="B369" s="362">
        <v>573</v>
      </c>
    </row>
    <row r="370" ht="16.5" customHeight="1" spans="1:2">
      <c r="A370" s="361" t="s">
        <v>416</v>
      </c>
      <c r="B370" s="362">
        <v>49</v>
      </c>
    </row>
    <row r="371" ht="16.5" customHeight="1" spans="1:2">
      <c r="A371" s="361" t="s">
        <v>417</v>
      </c>
      <c r="B371" s="362">
        <v>14</v>
      </c>
    </row>
    <row r="372" ht="16.5" customHeight="1" spans="1:2">
      <c r="A372" s="361" t="s">
        <v>418</v>
      </c>
      <c r="B372" s="362">
        <v>15</v>
      </c>
    </row>
    <row r="373" ht="16.5" customHeight="1" spans="1:2">
      <c r="A373" s="361" t="s">
        <v>419</v>
      </c>
      <c r="B373" s="362">
        <v>20</v>
      </c>
    </row>
    <row r="374" ht="16.5" customHeight="1" spans="1:2">
      <c r="A374" s="361" t="s">
        <v>420</v>
      </c>
      <c r="B374" s="362">
        <v>15499</v>
      </c>
    </row>
    <row r="375" ht="16.5" customHeight="1" spans="1:2">
      <c r="A375" s="361" t="s">
        <v>421</v>
      </c>
      <c r="B375" s="362">
        <v>1370</v>
      </c>
    </row>
    <row r="376" ht="16.5" customHeight="1" spans="1:2">
      <c r="A376" s="361" t="s">
        <v>422</v>
      </c>
      <c r="B376" s="362">
        <v>54</v>
      </c>
    </row>
    <row r="377" ht="16.5" customHeight="1" spans="1:2">
      <c r="A377" s="361" t="s">
        <v>423</v>
      </c>
      <c r="B377" s="362">
        <v>14075</v>
      </c>
    </row>
    <row r="378" ht="16.5" customHeight="1" spans="1:2">
      <c r="A378" s="361" t="s">
        <v>424</v>
      </c>
      <c r="B378" s="362">
        <v>690</v>
      </c>
    </row>
    <row r="379" ht="16.5" customHeight="1" spans="1:2">
      <c r="A379" s="361" t="s">
        <v>425</v>
      </c>
      <c r="B379" s="362">
        <v>690</v>
      </c>
    </row>
    <row r="380" ht="16.5" customHeight="1" spans="1:2">
      <c r="A380" s="361" t="s">
        <v>426</v>
      </c>
      <c r="B380" s="362">
        <v>122</v>
      </c>
    </row>
    <row r="381" ht="16.5" customHeight="1" spans="1:2">
      <c r="A381" s="361" t="s">
        <v>427</v>
      </c>
      <c r="B381" s="362">
        <v>70</v>
      </c>
    </row>
    <row r="382" ht="16.5" customHeight="1" spans="1:2">
      <c r="A382" s="361" t="s">
        <v>428</v>
      </c>
      <c r="B382" s="362">
        <v>52</v>
      </c>
    </row>
    <row r="383" ht="16.5" customHeight="1" spans="1:2">
      <c r="A383" s="361" t="s">
        <v>429</v>
      </c>
      <c r="B383" s="362">
        <v>1218</v>
      </c>
    </row>
    <row r="384" ht="16.5" customHeight="1" spans="1:2">
      <c r="A384" s="361" t="s">
        <v>430</v>
      </c>
      <c r="B384" s="362">
        <v>1218</v>
      </c>
    </row>
    <row r="385" ht="16.5" customHeight="1" spans="1:2">
      <c r="A385" s="361" t="s">
        <v>431</v>
      </c>
      <c r="B385" s="362">
        <v>441537</v>
      </c>
    </row>
    <row r="386" ht="16.5" customHeight="1" spans="1:2">
      <c r="A386" s="361" t="s">
        <v>432</v>
      </c>
      <c r="B386" s="362">
        <v>7765</v>
      </c>
    </row>
    <row r="387" ht="16.5" customHeight="1" spans="1:2">
      <c r="A387" s="361" t="s">
        <v>129</v>
      </c>
      <c r="B387" s="362">
        <v>3609</v>
      </c>
    </row>
    <row r="388" ht="16.5" customHeight="1" spans="1:2">
      <c r="A388" s="361" t="s">
        <v>130</v>
      </c>
      <c r="B388" s="362">
        <v>70</v>
      </c>
    </row>
    <row r="389" ht="16.5" customHeight="1" spans="1:2">
      <c r="A389" s="361" t="s">
        <v>433</v>
      </c>
      <c r="B389" s="362">
        <v>1711</v>
      </c>
    </row>
    <row r="390" ht="16.5" customHeight="1" spans="1:2">
      <c r="A390" s="361" t="s">
        <v>434</v>
      </c>
      <c r="B390" s="362">
        <v>46</v>
      </c>
    </row>
    <row r="391" ht="16.5" customHeight="1" spans="1:2">
      <c r="A391" s="361" t="s">
        <v>435</v>
      </c>
      <c r="B391" s="362">
        <v>1067</v>
      </c>
    </row>
    <row r="392" ht="16.5" customHeight="1" spans="1:2">
      <c r="A392" s="361" t="s">
        <v>436</v>
      </c>
      <c r="B392" s="362">
        <v>1261</v>
      </c>
    </row>
    <row r="393" ht="16.5" customHeight="1" spans="1:2">
      <c r="A393" s="361" t="s">
        <v>437</v>
      </c>
      <c r="B393" s="362">
        <v>1267</v>
      </c>
    </row>
    <row r="394" ht="16.5" customHeight="1" spans="1:2">
      <c r="A394" s="361" t="s">
        <v>438</v>
      </c>
      <c r="B394" s="362">
        <v>1267</v>
      </c>
    </row>
    <row r="395" ht="16.5" customHeight="1" spans="1:2">
      <c r="A395" s="361" t="s">
        <v>439</v>
      </c>
      <c r="B395" s="362">
        <v>126266</v>
      </c>
    </row>
    <row r="396" ht="16.5" customHeight="1" spans="1:2">
      <c r="A396" s="361" t="s">
        <v>440</v>
      </c>
      <c r="B396" s="362">
        <v>63006</v>
      </c>
    </row>
    <row r="397" ht="16.5" customHeight="1" spans="1:2">
      <c r="A397" s="361" t="s">
        <v>441</v>
      </c>
      <c r="B397" s="362">
        <v>63259</v>
      </c>
    </row>
    <row r="398" ht="16.5" customHeight="1" spans="1:2">
      <c r="A398" s="361" t="s">
        <v>442</v>
      </c>
      <c r="B398" s="362">
        <v>59763</v>
      </c>
    </row>
    <row r="399" ht="16.5" customHeight="1" spans="1:2">
      <c r="A399" s="361" t="s">
        <v>443</v>
      </c>
      <c r="B399" s="362">
        <v>59763</v>
      </c>
    </row>
    <row r="400" ht="16.5" customHeight="1" spans="1:2">
      <c r="A400" s="361" t="s">
        <v>444</v>
      </c>
      <c r="B400" s="362">
        <v>1231</v>
      </c>
    </row>
    <row r="401" ht="16.5" customHeight="1" spans="1:2">
      <c r="A401" s="361" t="s">
        <v>445</v>
      </c>
      <c r="B401" s="362">
        <v>1231</v>
      </c>
    </row>
    <row r="402" ht="16.5" customHeight="1" spans="1:2">
      <c r="A402" s="361" t="s">
        <v>446</v>
      </c>
      <c r="B402" s="362">
        <v>245245</v>
      </c>
    </row>
    <row r="403" ht="16.5" customHeight="1" spans="1:2">
      <c r="A403" s="361" t="s">
        <v>447</v>
      </c>
      <c r="B403" s="362">
        <v>245245</v>
      </c>
    </row>
    <row r="404" ht="16.5" customHeight="1" spans="1:2">
      <c r="A404" s="361" t="s">
        <v>448</v>
      </c>
      <c r="B404" s="362">
        <v>49629</v>
      </c>
    </row>
    <row r="405" ht="16.5" customHeight="1" spans="1:2">
      <c r="A405" s="361" t="s">
        <v>449</v>
      </c>
      <c r="B405" s="362">
        <v>18085</v>
      </c>
    </row>
    <row r="406" ht="16.5" customHeight="1" spans="1:2">
      <c r="A406" s="361" t="s">
        <v>129</v>
      </c>
      <c r="B406" s="362">
        <v>2170</v>
      </c>
    </row>
    <row r="407" ht="16.5" customHeight="1" spans="1:2">
      <c r="A407" s="361" t="s">
        <v>130</v>
      </c>
      <c r="B407" s="362">
        <v>148</v>
      </c>
    </row>
    <row r="408" ht="16.5" customHeight="1" spans="1:2">
      <c r="A408" s="361" t="s">
        <v>134</v>
      </c>
      <c r="B408" s="362">
        <v>3240</v>
      </c>
    </row>
    <row r="409" ht="16.5" customHeight="1" spans="1:2">
      <c r="A409" s="361" t="s">
        <v>450</v>
      </c>
      <c r="B409" s="362">
        <v>1277</v>
      </c>
    </row>
    <row r="410" ht="16.5" customHeight="1" spans="1:2">
      <c r="A410" s="361" t="s">
        <v>451</v>
      </c>
      <c r="B410" s="362">
        <v>335</v>
      </c>
    </row>
    <row r="411" ht="16.5" customHeight="1" spans="1:2">
      <c r="A411" s="361" t="s">
        <v>452</v>
      </c>
      <c r="B411" s="362">
        <v>117</v>
      </c>
    </row>
    <row r="412" ht="16.5" customHeight="1" spans="1:2">
      <c r="A412" s="361" t="s">
        <v>453</v>
      </c>
      <c r="B412" s="362">
        <v>10</v>
      </c>
    </row>
    <row r="413" ht="16.5" customHeight="1" spans="1:2">
      <c r="A413" s="361" t="s">
        <v>454</v>
      </c>
      <c r="B413" s="362">
        <v>28</v>
      </c>
    </row>
    <row r="414" ht="16.5" customHeight="1" spans="1:2">
      <c r="A414" s="361" t="s">
        <v>455</v>
      </c>
      <c r="B414" s="362">
        <v>8628</v>
      </c>
    </row>
    <row r="415" ht="16.5" customHeight="1" spans="1:2">
      <c r="A415" s="361" t="s">
        <v>456</v>
      </c>
      <c r="B415" s="362">
        <v>254</v>
      </c>
    </row>
    <row r="416" ht="16.5" customHeight="1" spans="1:2">
      <c r="A416" s="361" t="s">
        <v>457</v>
      </c>
      <c r="B416" s="362">
        <v>511</v>
      </c>
    </row>
    <row r="417" ht="16.5" customHeight="1" spans="1:2">
      <c r="A417" s="361" t="s">
        <v>458</v>
      </c>
      <c r="B417" s="362">
        <v>30</v>
      </c>
    </row>
    <row r="418" ht="16.5" customHeight="1" spans="1:2">
      <c r="A418" s="361" t="s">
        <v>459</v>
      </c>
      <c r="B418" s="362">
        <v>669</v>
      </c>
    </row>
    <row r="419" ht="16.5" customHeight="1" spans="1:2">
      <c r="A419" s="361" t="s">
        <v>460</v>
      </c>
      <c r="B419" s="362">
        <v>666</v>
      </c>
    </row>
    <row r="420" ht="16.5" customHeight="1" spans="1:2">
      <c r="A420" s="361" t="s">
        <v>461</v>
      </c>
      <c r="B420" s="362">
        <v>5445</v>
      </c>
    </row>
    <row r="421" ht="16.5" customHeight="1" spans="1:2">
      <c r="A421" s="361" t="s">
        <v>129</v>
      </c>
      <c r="B421" s="362">
        <v>899</v>
      </c>
    </row>
    <row r="422" ht="16.5" customHeight="1" spans="1:2">
      <c r="A422" s="361" t="s">
        <v>130</v>
      </c>
      <c r="B422" s="362">
        <v>67</v>
      </c>
    </row>
    <row r="423" ht="16.5" customHeight="1" spans="1:2">
      <c r="A423" s="361" t="s">
        <v>462</v>
      </c>
      <c r="B423" s="362">
        <v>780</v>
      </c>
    </row>
    <row r="424" ht="16.5" customHeight="1" spans="1:2">
      <c r="A424" s="361" t="s">
        <v>463</v>
      </c>
      <c r="B424" s="362">
        <v>1591</v>
      </c>
    </row>
    <row r="425" ht="16.5" customHeight="1" spans="1:2">
      <c r="A425" s="361" t="s">
        <v>464</v>
      </c>
      <c r="B425" s="362">
        <v>367</v>
      </c>
    </row>
    <row r="426" ht="16.5" customHeight="1" spans="1:2">
      <c r="A426" s="361" t="s">
        <v>465</v>
      </c>
      <c r="B426" s="362">
        <v>817</v>
      </c>
    </row>
    <row r="427" ht="16.5" customHeight="1" spans="1:2">
      <c r="A427" s="361" t="s">
        <v>466</v>
      </c>
      <c r="B427" s="362">
        <v>293</v>
      </c>
    </row>
    <row r="428" ht="16.5" customHeight="1" spans="1:2">
      <c r="A428" s="361" t="s">
        <v>467</v>
      </c>
      <c r="B428" s="362">
        <v>24</v>
      </c>
    </row>
    <row r="429" ht="16.5" customHeight="1" spans="1:2">
      <c r="A429" s="361" t="s">
        <v>468</v>
      </c>
      <c r="B429" s="362">
        <v>10</v>
      </c>
    </row>
    <row r="430" ht="16.5" customHeight="1" spans="1:2">
      <c r="A430" s="361" t="s">
        <v>469</v>
      </c>
      <c r="B430" s="362">
        <v>40</v>
      </c>
    </row>
    <row r="431" ht="16.5" customHeight="1" spans="1:2">
      <c r="A431" s="361" t="s">
        <v>470</v>
      </c>
      <c r="B431" s="362">
        <v>411</v>
      </c>
    </row>
    <row r="432" ht="16.5" customHeight="1" spans="1:2">
      <c r="A432" s="361" t="s">
        <v>471</v>
      </c>
      <c r="B432" s="362">
        <v>146</v>
      </c>
    </row>
    <row r="433" ht="16.5" customHeight="1" spans="1:2">
      <c r="A433" s="361" t="s">
        <v>472</v>
      </c>
      <c r="B433" s="362">
        <v>18789</v>
      </c>
    </row>
    <row r="434" ht="16.5" customHeight="1" spans="1:2">
      <c r="A434" s="361" t="s">
        <v>129</v>
      </c>
      <c r="B434" s="362">
        <v>1007</v>
      </c>
    </row>
    <row r="435" ht="16.5" customHeight="1" spans="1:2">
      <c r="A435" s="361" t="s">
        <v>473</v>
      </c>
      <c r="B435" s="362">
        <v>50</v>
      </c>
    </row>
    <row r="436" ht="16.5" customHeight="1" spans="1:2">
      <c r="A436" s="361" t="s">
        <v>474</v>
      </c>
      <c r="B436" s="362">
        <v>7594</v>
      </c>
    </row>
    <row r="437" ht="16.5" customHeight="1" spans="1:2">
      <c r="A437" s="361" t="s">
        <v>475</v>
      </c>
      <c r="B437" s="362">
        <v>3662</v>
      </c>
    </row>
    <row r="438" ht="16.5" customHeight="1" spans="1:2">
      <c r="A438" s="361" t="s">
        <v>476</v>
      </c>
      <c r="B438" s="362">
        <v>94</v>
      </c>
    </row>
    <row r="439" ht="16.5" customHeight="1" spans="1:2">
      <c r="A439" s="361" t="s">
        <v>477</v>
      </c>
      <c r="B439" s="362">
        <v>176</v>
      </c>
    </row>
    <row r="440" ht="16.5" customHeight="1" spans="1:2">
      <c r="A440" s="361" t="s">
        <v>478</v>
      </c>
      <c r="B440" s="362">
        <v>350</v>
      </c>
    </row>
    <row r="441" ht="16.5" customHeight="1" spans="1:2">
      <c r="A441" s="361" t="s">
        <v>479</v>
      </c>
      <c r="B441" s="362">
        <v>313</v>
      </c>
    </row>
    <row r="442" ht="16.5" customHeight="1" spans="1:2">
      <c r="A442" s="361" t="s">
        <v>480</v>
      </c>
      <c r="B442" s="362">
        <v>35</v>
      </c>
    </row>
    <row r="443" ht="16.5" customHeight="1" spans="1:2">
      <c r="A443" s="361" t="s">
        <v>481</v>
      </c>
      <c r="B443" s="362">
        <v>3157</v>
      </c>
    </row>
    <row r="444" ht="16.5" customHeight="1" spans="1:2">
      <c r="A444" s="361" t="s">
        <v>482</v>
      </c>
      <c r="B444" s="362">
        <v>1389</v>
      </c>
    </row>
    <row r="445" ht="16.5" customHeight="1" spans="1:2">
      <c r="A445" s="361" t="s">
        <v>483</v>
      </c>
      <c r="B445" s="362">
        <v>581</v>
      </c>
    </row>
    <row r="446" ht="16.5" customHeight="1" spans="1:2">
      <c r="A446" s="361" t="s">
        <v>484</v>
      </c>
      <c r="B446" s="362">
        <v>382</v>
      </c>
    </row>
    <row r="447" ht="16.5" customHeight="1" spans="1:2">
      <c r="A447" s="361" t="s">
        <v>485</v>
      </c>
      <c r="B447" s="362">
        <v>4246</v>
      </c>
    </row>
    <row r="448" ht="16.5" customHeight="1" spans="1:2">
      <c r="A448" s="361" t="s">
        <v>486</v>
      </c>
      <c r="B448" s="362">
        <v>900</v>
      </c>
    </row>
    <row r="449" ht="16.5" customHeight="1" spans="1:2">
      <c r="A449" s="361" t="s">
        <v>487</v>
      </c>
      <c r="B449" s="362">
        <v>2164</v>
      </c>
    </row>
    <row r="450" ht="16.5" customHeight="1" spans="1:2">
      <c r="A450" s="361" t="s">
        <v>488</v>
      </c>
      <c r="B450" s="362">
        <v>74</v>
      </c>
    </row>
    <row r="451" ht="16.5" customHeight="1" spans="1:2">
      <c r="A451" s="361" t="s">
        <v>489</v>
      </c>
      <c r="B451" s="362">
        <v>1108</v>
      </c>
    </row>
    <row r="452" ht="16.5" customHeight="1" spans="1:2">
      <c r="A452" s="361" t="s">
        <v>490</v>
      </c>
      <c r="B452" s="362">
        <v>2478</v>
      </c>
    </row>
    <row r="453" ht="16.5" customHeight="1" spans="1:2">
      <c r="A453" s="361" t="s">
        <v>491</v>
      </c>
      <c r="B453" s="362">
        <v>2284</v>
      </c>
    </row>
    <row r="454" ht="16.5" customHeight="1" spans="1:2">
      <c r="A454" s="361" t="s">
        <v>492</v>
      </c>
      <c r="B454" s="362">
        <v>195</v>
      </c>
    </row>
    <row r="455" ht="16.5" customHeight="1" spans="1:2">
      <c r="A455" s="361" t="s">
        <v>493</v>
      </c>
      <c r="B455" s="362">
        <v>1</v>
      </c>
    </row>
    <row r="456" ht="16.5" customHeight="1" spans="1:2">
      <c r="A456" s="361" t="s">
        <v>494</v>
      </c>
      <c r="B456" s="362">
        <v>1</v>
      </c>
    </row>
    <row r="457" ht="16.5" customHeight="1" spans="1:2">
      <c r="A457" s="361" t="s">
        <v>495</v>
      </c>
      <c r="B457" s="362">
        <v>585</v>
      </c>
    </row>
    <row r="458" ht="16.5" customHeight="1" spans="1:2">
      <c r="A458" s="361" t="s">
        <v>496</v>
      </c>
      <c r="B458" s="362">
        <v>396</v>
      </c>
    </row>
    <row r="459" ht="16.5" customHeight="1" spans="1:2">
      <c r="A459" s="361" t="s">
        <v>497</v>
      </c>
      <c r="B459" s="362">
        <v>189</v>
      </c>
    </row>
    <row r="460" ht="16.5" customHeight="1" spans="1:2">
      <c r="A460" s="361" t="s">
        <v>498</v>
      </c>
      <c r="B460" s="362">
        <v>17311</v>
      </c>
    </row>
    <row r="461" ht="16.5" customHeight="1" spans="1:2">
      <c r="A461" s="361" t="s">
        <v>499</v>
      </c>
      <c r="B461" s="362">
        <v>6661</v>
      </c>
    </row>
    <row r="462" ht="16.5" customHeight="1" spans="1:2">
      <c r="A462" s="361" t="s">
        <v>129</v>
      </c>
      <c r="B462" s="362">
        <v>1409</v>
      </c>
    </row>
    <row r="463" ht="16.5" customHeight="1" spans="1:2">
      <c r="A463" s="361" t="s">
        <v>500</v>
      </c>
      <c r="B463" s="362">
        <v>3259</v>
      </c>
    </row>
    <row r="464" ht="16.5" customHeight="1" spans="1:2">
      <c r="A464" s="361" t="s">
        <v>501</v>
      </c>
      <c r="B464" s="362">
        <v>297</v>
      </c>
    </row>
    <row r="465" ht="16.5" customHeight="1" spans="1:2">
      <c r="A465" s="361" t="s">
        <v>502</v>
      </c>
      <c r="B465" s="362">
        <v>876</v>
      </c>
    </row>
    <row r="466" ht="16.5" customHeight="1" spans="1:2">
      <c r="A466" s="361" t="s">
        <v>503</v>
      </c>
      <c r="B466" s="362">
        <v>557</v>
      </c>
    </row>
    <row r="467" ht="16.5" customHeight="1" spans="1:2">
      <c r="A467" s="361" t="s">
        <v>504</v>
      </c>
      <c r="B467" s="362">
        <v>10</v>
      </c>
    </row>
    <row r="468" ht="16.5" customHeight="1" spans="1:2">
      <c r="A468" s="361" t="s">
        <v>505</v>
      </c>
      <c r="B468" s="362">
        <v>253</v>
      </c>
    </row>
    <row r="469" ht="16.5" customHeight="1" spans="1:2">
      <c r="A469" s="361" t="s">
        <v>506</v>
      </c>
      <c r="B469" s="362">
        <v>389</v>
      </c>
    </row>
    <row r="470" ht="16.5" customHeight="1" spans="1:2">
      <c r="A470" s="361" t="s">
        <v>507</v>
      </c>
      <c r="B470" s="362">
        <v>338</v>
      </c>
    </row>
    <row r="471" ht="16.5" customHeight="1" spans="1:2">
      <c r="A471" s="361" t="s">
        <v>508</v>
      </c>
      <c r="B471" s="362">
        <v>51</v>
      </c>
    </row>
    <row r="472" ht="16.5" customHeight="1" spans="1:2">
      <c r="A472" s="361" t="s">
        <v>509</v>
      </c>
      <c r="B472" s="362">
        <v>69</v>
      </c>
    </row>
    <row r="473" ht="16.5" customHeight="1" spans="1:2">
      <c r="A473" s="361" t="s">
        <v>510</v>
      </c>
      <c r="B473" s="362">
        <v>69</v>
      </c>
    </row>
    <row r="474" ht="16.5" customHeight="1" spans="1:2">
      <c r="A474" s="361" t="s">
        <v>511</v>
      </c>
      <c r="B474" s="362">
        <v>8955</v>
      </c>
    </row>
    <row r="475" ht="16.5" customHeight="1" spans="1:2">
      <c r="A475" s="361" t="s">
        <v>512</v>
      </c>
      <c r="B475" s="362">
        <v>5922</v>
      </c>
    </row>
    <row r="476" ht="16.5" customHeight="1" spans="1:2">
      <c r="A476" s="361" t="s">
        <v>513</v>
      </c>
      <c r="B476" s="362">
        <v>3034</v>
      </c>
    </row>
    <row r="477" ht="16.5" customHeight="1" spans="1:2">
      <c r="A477" s="361" t="s">
        <v>514</v>
      </c>
      <c r="B477" s="362">
        <v>1237</v>
      </c>
    </row>
    <row r="478" ht="16.5" customHeight="1" spans="1:2">
      <c r="A478" s="361" t="s">
        <v>515</v>
      </c>
      <c r="B478" s="362">
        <v>1237</v>
      </c>
    </row>
    <row r="479" ht="16.5" customHeight="1" spans="1:2">
      <c r="A479" s="361" t="s">
        <v>516</v>
      </c>
      <c r="B479" s="362">
        <v>1955</v>
      </c>
    </row>
    <row r="480" ht="16.5" customHeight="1" spans="1:2">
      <c r="A480" s="361" t="s">
        <v>517</v>
      </c>
      <c r="B480" s="362">
        <v>327</v>
      </c>
    </row>
    <row r="481" ht="16.5" customHeight="1" spans="1:2">
      <c r="A481" s="361" t="s">
        <v>518</v>
      </c>
      <c r="B481" s="362">
        <v>327</v>
      </c>
    </row>
    <row r="482" ht="16.5" customHeight="1" spans="1:2">
      <c r="A482" s="361" t="s">
        <v>519</v>
      </c>
      <c r="B482" s="362">
        <v>94</v>
      </c>
    </row>
    <row r="483" ht="16.5" customHeight="1" spans="1:2">
      <c r="A483" s="361" t="s">
        <v>130</v>
      </c>
      <c r="B483" s="362">
        <v>3</v>
      </c>
    </row>
    <row r="484" ht="16.5" customHeight="1" spans="1:2">
      <c r="A484" s="361" t="s">
        <v>520</v>
      </c>
      <c r="B484" s="362">
        <v>91</v>
      </c>
    </row>
    <row r="485" ht="16.5" customHeight="1" spans="1:2">
      <c r="A485" s="361" t="s">
        <v>521</v>
      </c>
      <c r="B485" s="362">
        <v>1534</v>
      </c>
    </row>
    <row r="486" ht="16.5" customHeight="1" spans="1:2">
      <c r="A486" s="361" t="s">
        <v>522</v>
      </c>
      <c r="B486" s="362">
        <v>1250</v>
      </c>
    </row>
    <row r="487" ht="16.5" customHeight="1" spans="1:2">
      <c r="A487" s="361" t="s">
        <v>523</v>
      </c>
      <c r="B487" s="362">
        <v>284</v>
      </c>
    </row>
    <row r="488" ht="16.5" customHeight="1" spans="1:2">
      <c r="A488" s="361" t="s">
        <v>524</v>
      </c>
      <c r="B488" s="362">
        <v>2162</v>
      </c>
    </row>
    <row r="489" ht="16.5" customHeight="1" spans="1:2">
      <c r="A489" s="361" t="s">
        <v>525</v>
      </c>
      <c r="B489" s="362">
        <v>794</v>
      </c>
    </row>
    <row r="490" ht="16.5" customHeight="1" spans="1:2">
      <c r="A490" s="361" t="s">
        <v>129</v>
      </c>
      <c r="B490" s="362">
        <v>376</v>
      </c>
    </row>
    <row r="491" ht="16.5" customHeight="1" spans="1:2">
      <c r="A491" s="361" t="s">
        <v>526</v>
      </c>
      <c r="B491" s="362">
        <v>97</v>
      </c>
    </row>
    <row r="492" ht="16.5" customHeight="1" spans="1:2">
      <c r="A492" s="361" t="s">
        <v>527</v>
      </c>
      <c r="B492" s="362">
        <v>321</v>
      </c>
    </row>
    <row r="493" ht="16.5" customHeight="1" spans="1:2">
      <c r="A493" s="361" t="s">
        <v>528</v>
      </c>
      <c r="B493" s="362">
        <v>248</v>
      </c>
    </row>
    <row r="494" ht="16.5" customHeight="1" spans="1:2">
      <c r="A494" s="361" t="s">
        <v>529</v>
      </c>
      <c r="B494" s="362">
        <v>248</v>
      </c>
    </row>
    <row r="495" ht="16.5" customHeight="1" spans="1:2">
      <c r="A495" s="361" t="s">
        <v>530</v>
      </c>
      <c r="B495" s="362">
        <v>1120</v>
      </c>
    </row>
    <row r="496" ht="16.5" customHeight="1" spans="1:2">
      <c r="A496" s="361" t="s">
        <v>531</v>
      </c>
      <c r="B496" s="362">
        <v>1120</v>
      </c>
    </row>
    <row r="497" ht="16.5" customHeight="1" spans="1:2">
      <c r="A497" s="361" t="s">
        <v>532</v>
      </c>
      <c r="B497" s="362">
        <v>11043</v>
      </c>
    </row>
    <row r="498" ht="16.5" customHeight="1" spans="1:2">
      <c r="A498" s="361" t="s">
        <v>533</v>
      </c>
      <c r="B498" s="362">
        <v>10891</v>
      </c>
    </row>
    <row r="499" ht="16.5" customHeight="1" spans="1:2">
      <c r="A499" s="361" t="s">
        <v>129</v>
      </c>
      <c r="B499" s="362">
        <v>1069</v>
      </c>
    </row>
    <row r="500" ht="16.5" customHeight="1" spans="1:2">
      <c r="A500" s="361" t="s">
        <v>130</v>
      </c>
      <c r="B500" s="362">
        <v>220</v>
      </c>
    </row>
    <row r="501" ht="16.5" customHeight="1" spans="1:2">
      <c r="A501" s="361" t="s">
        <v>534</v>
      </c>
      <c r="B501" s="362">
        <v>70</v>
      </c>
    </row>
    <row r="502" ht="16.5" customHeight="1" spans="1:2">
      <c r="A502" s="361" t="s">
        <v>535</v>
      </c>
      <c r="B502" s="362">
        <v>298</v>
      </c>
    </row>
    <row r="503" ht="16.5" customHeight="1" spans="1:2">
      <c r="A503" s="361" t="s">
        <v>536</v>
      </c>
      <c r="B503" s="362">
        <v>99</v>
      </c>
    </row>
    <row r="504" ht="16.5" customHeight="1" spans="1:2">
      <c r="A504" s="361" t="s">
        <v>537</v>
      </c>
      <c r="B504" s="362">
        <v>5</v>
      </c>
    </row>
    <row r="505" ht="16.5" customHeight="1" spans="1:2">
      <c r="A505" s="361" t="s">
        <v>538</v>
      </c>
      <c r="B505" s="362">
        <v>10</v>
      </c>
    </row>
    <row r="506" ht="16.5" customHeight="1" spans="1:2">
      <c r="A506" s="361" t="s">
        <v>539</v>
      </c>
      <c r="B506" s="362">
        <v>2324</v>
      </c>
    </row>
    <row r="507" ht="16.5" customHeight="1" spans="1:2">
      <c r="A507" s="361" t="s">
        <v>540</v>
      </c>
      <c r="B507" s="362">
        <v>189</v>
      </c>
    </row>
    <row r="508" ht="16.5" customHeight="1" spans="1:2">
      <c r="A508" s="361" t="s">
        <v>134</v>
      </c>
      <c r="B508" s="362">
        <v>5607</v>
      </c>
    </row>
    <row r="509" ht="16.5" customHeight="1" spans="1:2">
      <c r="A509" s="361" t="s">
        <v>541</v>
      </c>
      <c r="B509" s="362">
        <v>1000</v>
      </c>
    </row>
    <row r="510" ht="16.5" customHeight="1" spans="1:2">
      <c r="A510" s="361" t="s">
        <v>542</v>
      </c>
      <c r="B510" s="362">
        <v>24</v>
      </c>
    </row>
    <row r="511" ht="16.5" customHeight="1" spans="1:2">
      <c r="A511" s="361" t="s">
        <v>543</v>
      </c>
      <c r="B511" s="362">
        <v>24</v>
      </c>
    </row>
    <row r="512" ht="16.5" customHeight="1" spans="1:2">
      <c r="A512" s="361" t="s">
        <v>544</v>
      </c>
      <c r="B512" s="362">
        <v>127</v>
      </c>
    </row>
    <row r="513" ht="16.5" customHeight="1" spans="1:2">
      <c r="A513" s="361" t="s">
        <v>545</v>
      </c>
      <c r="B513" s="362">
        <v>127</v>
      </c>
    </row>
    <row r="514" ht="16.5" customHeight="1" spans="1:2">
      <c r="A514" s="361" t="s">
        <v>546</v>
      </c>
      <c r="B514" s="362">
        <v>14214</v>
      </c>
    </row>
    <row r="515" ht="16.5" customHeight="1" spans="1:2">
      <c r="A515" s="361" t="s">
        <v>547</v>
      </c>
      <c r="B515" s="362">
        <v>2497</v>
      </c>
    </row>
    <row r="516" ht="16.5" customHeight="1" spans="1:2">
      <c r="A516" s="361" t="s">
        <v>548</v>
      </c>
      <c r="B516" s="362">
        <v>1153</v>
      </c>
    </row>
    <row r="517" ht="16.5" customHeight="1" spans="1:2">
      <c r="A517" s="361" t="s">
        <v>549</v>
      </c>
      <c r="B517" s="362">
        <v>1344</v>
      </c>
    </row>
    <row r="518" ht="16.5" customHeight="1" spans="1:2">
      <c r="A518" s="361" t="s">
        <v>550</v>
      </c>
      <c r="B518" s="362">
        <v>11580</v>
      </c>
    </row>
    <row r="519" ht="16.5" customHeight="1" spans="1:2">
      <c r="A519" s="361" t="s">
        <v>551</v>
      </c>
      <c r="B519" s="362">
        <v>11580</v>
      </c>
    </row>
    <row r="520" ht="16.5" customHeight="1" spans="1:2">
      <c r="A520" s="361" t="s">
        <v>552</v>
      </c>
      <c r="B520" s="362">
        <v>137</v>
      </c>
    </row>
    <row r="521" ht="16.5" customHeight="1" spans="1:2">
      <c r="A521" s="361" t="s">
        <v>553</v>
      </c>
      <c r="B521" s="362">
        <v>98</v>
      </c>
    </row>
    <row r="522" ht="16.5" customHeight="1" spans="1:2">
      <c r="A522" s="361" t="s">
        <v>554</v>
      </c>
      <c r="B522" s="362">
        <v>39</v>
      </c>
    </row>
    <row r="523" ht="16.5" customHeight="1" spans="1:2">
      <c r="A523" s="361" t="s">
        <v>555</v>
      </c>
      <c r="B523" s="362">
        <v>1059</v>
      </c>
    </row>
    <row r="524" ht="16.5" customHeight="1" spans="1:2">
      <c r="A524" s="361" t="s">
        <v>556</v>
      </c>
      <c r="B524" s="362">
        <v>564</v>
      </c>
    </row>
    <row r="525" ht="16.5" customHeight="1" spans="1:2">
      <c r="A525" s="361" t="s">
        <v>557</v>
      </c>
      <c r="B525" s="362">
        <v>564</v>
      </c>
    </row>
    <row r="526" ht="16.5" customHeight="1" spans="1:2">
      <c r="A526" s="361" t="s">
        <v>558</v>
      </c>
      <c r="B526" s="362">
        <v>495</v>
      </c>
    </row>
    <row r="527" ht="16.5" customHeight="1" spans="1:2">
      <c r="A527" s="361" t="s">
        <v>559</v>
      </c>
      <c r="B527" s="362">
        <v>430</v>
      </c>
    </row>
    <row r="528" ht="16.5" customHeight="1" spans="1:2">
      <c r="A528" s="361" t="s">
        <v>560</v>
      </c>
      <c r="B528" s="362">
        <v>65</v>
      </c>
    </row>
    <row r="529" ht="16.5" customHeight="1" spans="1:2">
      <c r="A529" s="361" t="s">
        <v>561</v>
      </c>
      <c r="B529" s="362">
        <v>5628</v>
      </c>
    </row>
    <row r="530" ht="16.5" customHeight="1" spans="1:2">
      <c r="A530" s="361" t="s">
        <v>562</v>
      </c>
      <c r="B530" s="362">
        <v>2784</v>
      </c>
    </row>
    <row r="531" ht="16.5" customHeight="1" spans="1:2">
      <c r="A531" s="361" t="s">
        <v>129</v>
      </c>
      <c r="B531" s="362">
        <v>1129</v>
      </c>
    </row>
    <row r="532" ht="16.5" customHeight="1" spans="1:2">
      <c r="A532" s="361" t="s">
        <v>130</v>
      </c>
      <c r="B532" s="362">
        <v>7</v>
      </c>
    </row>
    <row r="533" ht="16.5" customHeight="1" spans="1:2">
      <c r="A533" s="361" t="s">
        <v>563</v>
      </c>
      <c r="B533" s="362">
        <v>541</v>
      </c>
    </row>
    <row r="534" ht="16.5" customHeight="1" spans="1:2">
      <c r="A534" s="361" t="s">
        <v>564</v>
      </c>
      <c r="B534" s="362">
        <v>466</v>
      </c>
    </row>
    <row r="535" ht="16.5" customHeight="1" spans="1:2">
      <c r="A535" s="361" t="s">
        <v>565</v>
      </c>
      <c r="B535" s="362">
        <v>67</v>
      </c>
    </row>
    <row r="536" ht="16.5" customHeight="1" spans="1:2">
      <c r="A536" s="361" t="s">
        <v>566</v>
      </c>
      <c r="B536" s="362">
        <v>150</v>
      </c>
    </row>
    <row r="537" ht="16.5" customHeight="1" spans="1:2">
      <c r="A537" s="361" t="s">
        <v>134</v>
      </c>
      <c r="B537" s="362">
        <v>187</v>
      </c>
    </row>
    <row r="538" ht="16.5" customHeight="1" spans="1:2">
      <c r="A538" s="361" t="s">
        <v>567</v>
      </c>
      <c r="B538" s="362">
        <v>239</v>
      </c>
    </row>
    <row r="539" ht="16.5" customHeight="1" spans="1:2">
      <c r="A539" s="361" t="s">
        <v>568</v>
      </c>
      <c r="B539" s="362">
        <v>2834</v>
      </c>
    </row>
    <row r="540" ht="16.5" customHeight="1" spans="1:2">
      <c r="A540" s="361" t="s">
        <v>569</v>
      </c>
      <c r="B540" s="362">
        <v>2734</v>
      </c>
    </row>
    <row r="541" ht="16.5" customHeight="1" spans="1:2">
      <c r="A541" s="361" t="s">
        <v>570</v>
      </c>
      <c r="B541" s="362">
        <v>100</v>
      </c>
    </row>
    <row r="542" ht="16.5" customHeight="1" spans="1:2">
      <c r="A542" s="361" t="s">
        <v>571</v>
      </c>
      <c r="B542" s="362">
        <v>10</v>
      </c>
    </row>
    <row r="543" ht="16.5" customHeight="1" spans="1:2">
      <c r="A543" s="361" t="s">
        <v>572</v>
      </c>
      <c r="B543" s="362">
        <v>10</v>
      </c>
    </row>
    <row r="544" ht="16.5" customHeight="1" spans="1:2">
      <c r="A544" s="361" t="s">
        <v>573</v>
      </c>
      <c r="B544" s="362">
        <v>7300</v>
      </c>
    </row>
    <row r="545" ht="16.5" customHeight="1" spans="1:2">
      <c r="A545" s="361" t="s">
        <v>574</v>
      </c>
      <c r="B545" s="362">
        <v>7300</v>
      </c>
    </row>
    <row r="546" ht="16.5" customHeight="1" spans="1:2">
      <c r="A546" s="361" t="s">
        <v>575</v>
      </c>
      <c r="B546" s="362">
        <v>7300</v>
      </c>
    </row>
    <row r="547" ht="16.5" customHeight="1" spans="1:2">
      <c r="A547" s="361" t="s">
        <v>576</v>
      </c>
      <c r="B547" s="362">
        <v>16428</v>
      </c>
    </row>
    <row r="548" ht="16.5" customHeight="1" spans="1:2">
      <c r="A548" s="361" t="s">
        <v>577</v>
      </c>
      <c r="B548" s="362">
        <v>16428</v>
      </c>
    </row>
    <row r="549" ht="16.5" customHeight="1" spans="1:2">
      <c r="A549" s="361" t="s">
        <v>578</v>
      </c>
      <c r="B549" s="362">
        <v>16428</v>
      </c>
    </row>
    <row r="550" ht="16.5" customHeight="1" spans="1:2">
      <c r="A550" s="361" t="s">
        <v>579</v>
      </c>
      <c r="B550" s="362">
        <v>2</v>
      </c>
    </row>
    <row r="551" ht="16.5" customHeight="1" spans="1:2">
      <c r="A551" s="361" t="s">
        <v>580</v>
      </c>
      <c r="B551" s="362">
        <v>2</v>
      </c>
    </row>
    <row r="552" ht="28.5" customHeight="1" spans="1:2">
      <c r="A552" s="363" t="s">
        <v>581</v>
      </c>
      <c r="B552" s="364"/>
    </row>
  </sheetData>
  <autoFilter ref="A5:J552">
    <extLst/>
  </autoFilter>
  <mergeCells count="4">
    <mergeCell ref="A1:B1"/>
    <mergeCell ref="A2:B2"/>
    <mergeCell ref="A4:B4"/>
    <mergeCell ref="A552:B552"/>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09"/>
  <sheetViews>
    <sheetView showZeros="0" workbookViewId="0">
      <selection activeCell="D13" sqref="D13"/>
    </sheetView>
  </sheetViews>
  <sheetFormatPr defaultColWidth="9" defaultRowHeight="14.25" outlineLevelCol="7"/>
  <cols>
    <col min="1" max="1" width="44.25" style="174" customWidth="1"/>
    <col min="2" max="2" width="13.125" style="174" customWidth="1"/>
    <col min="3" max="3" width="44.25" style="175" customWidth="1"/>
    <col min="4" max="4" width="13.25" style="175" customWidth="1"/>
    <col min="5" max="5" width="9" style="175" customWidth="1"/>
    <col min="6" max="6" width="51.625" style="175" customWidth="1"/>
    <col min="7" max="16384" width="9" style="175"/>
  </cols>
  <sheetData>
    <row r="1" ht="20.25" customHeight="1" spans="1:4">
      <c r="A1" s="30" t="s">
        <v>582</v>
      </c>
      <c r="B1" s="30"/>
      <c r="C1" s="30"/>
      <c r="D1" s="30"/>
    </row>
    <row r="2" ht="38.25" customHeight="1" spans="1:4">
      <c r="A2" s="110" t="s">
        <v>583</v>
      </c>
      <c r="B2" s="110"/>
      <c r="C2" s="110"/>
      <c r="D2" s="110"/>
    </row>
    <row r="3" ht="20.25" customHeight="1" spans="1:4">
      <c r="A3" s="350"/>
      <c r="B3" s="350"/>
      <c r="D3" s="176" t="s">
        <v>2</v>
      </c>
    </row>
    <row r="4" ht="24" customHeight="1" spans="1:4">
      <c r="A4" s="167" t="s">
        <v>584</v>
      </c>
      <c r="B4" s="167" t="s">
        <v>4</v>
      </c>
      <c r="C4" s="167" t="s">
        <v>125</v>
      </c>
      <c r="D4" s="167" t="s">
        <v>4</v>
      </c>
    </row>
    <row r="5" ht="19.5" customHeight="1" spans="1:4">
      <c r="A5" s="177" t="s">
        <v>585</v>
      </c>
      <c r="B5" s="161">
        <v>339904.45</v>
      </c>
      <c r="C5" s="177" t="s">
        <v>586</v>
      </c>
      <c r="D5" s="161">
        <v>106916</v>
      </c>
    </row>
    <row r="6" ht="19.5" customHeight="1" spans="1:4">
      <c r="A6" s="159" t="s">
        <v>587</v>
      </c>
      <c r="B6" s="161">
        <v>22123</v>
      </c>
      <c r="C6" s="159" t="s">
        <v>588</v>
      </c>
      <c r="D6" s="161"/>
    </row>
    <row r="7" ht="17.25" customHeight="1" spans="1:4">
      <c r="A7" s="159" t="s">
        <v>589</v>
      </c>
      <c r="B7" s="161">
        <v>2290</v>
      </c>
      <c r="C7" s="159" t="s">
        <v>590</v>
      </c>
      <c r="D7" s="161"/>
    </row>
    <row r="8" ht="17.25" customHeight="1" spans="1:4">
      <c r="A8" s="159" t="s">
        <v>591</v>
      </c>
      <c r="B8" s="161"/>
      <c r="C8" s="159" t="s">
        <v>592</v>
      </c>
      <c r="D8" s="161"/>
    </row>
    <row r="9" ht="17.25" customHeight="1" spans="1:4">
      <c r="A9" s="159" t="s">
        <v>593</v>
      </c>
      <c r="B9" s="161">
        <v>19428</v>
      </c>
      <c r="C9" s="159" t="s">
        <v>594</v>
      </c>
      <c r="D9" s="161"/>
    </row>
    <row r="10" ht="17.25" customHeight="1" spans="1:4">
      <c r="A10" s="159" t="s">
        <v>595</v>
      </c>
      <c r="B10" s="161">
        <v>405</v>
      </c>
      <c r="C10" s="159" t="s">
        <v>596</v>
      </c>
      <c r="D10" s="161"/>
    </row>
    <row r="11" ht="17.25" customHeight="1" spans="1:4">
      <c r="A11" s="159" t="s">
        <v>597</v>
      </c>
      <c r="B11" s="161"/>
      <c r="C11" s="159" t="s">
        <v>598</v>
      </c>
      <c r="D11" s="161"/>
    </row>
    <row r="12" ht="17.25" customHeight="1" spans="1:4">
      <c r="A12" s="159" t="s">
        <v>599</v>
      </c>
      <c r="B12" s="161"/>
      <c r="C12" s="159" t="s">
        <v>600</v>
      </c>
      <c r="D12" s="161"/>
    </row>
    <row r="13" ht="17.25" customHeight="1" spans="1:4">
      <c r="A13" s="159" t="s">
        <v>601</v>
      </c>
      <c r="B13" s="161">
        <v>220155.49</v>
      </c>
      <c r="C13" s="159" t="s">
        <v>601</v>
      </c>
      <c r="D13" s="161">
        <v>60153</v>
      </c>
    </row>
    <row r="14" ht="17.25" customHeight="1" spans="1:4">
      <c r="A14" s="159" t="s">
        <v>602</v>
      </c>
      <c r="B14" s="161"/>
      <c r="C14" s="159" t="s">
        <v>603</v>
      </c>
      <c r="D14" s="161">
        <v>22934</v>
      </c>
    </row>
    <row r="15" ht="17.25" customHeight="1" spans="1:4">
      <c r="A15" s="159" t="s">
        <v>604</v>
      </c>
      <c r="B15" s="161">
        <v>41237</v>
      </c>
      <c r="C15" s="159" t="s">
        <v>605</v>
      </c>
      <c r="D15" s="161">
        <v>34341</v>
      </c>
    </row>
    <row r="16" ht="17.25" customHeight="1" spans="1:4">
      <c r="A16" s="159" t="s">
        <v>606</v>
      </c>
      <c r="B16" s="161">
        <v>12052</v>
      </c>
      <c r="C16" s="159" t="s">
        <v>607</v>
      </c>
      <c r="D16" s="161"/>
    </row>
    <row r="17" ht="17.25" customHeight="1" spans="1:4">
      <c r="A17" s="159" t="s">
        <v>608</v>
      </c>
      <c r="B17" s="161">
        <v>12202.99</v>
      </c>
      <c r="C17" s="159" t="s">
        <v>609</v>
      </c>
      <c r="D17" s="161"/>
    </row>
    <row r="18" ht="17.25" customHeight="1" spans="1:4">
      <c r="A18" s="159" t="s">
        <v>610</v>
      </c>
      <c r="B18" s="161"/>
      <c r="C18" s="159" t="s">
        <v>611</v>
      </c>
      <c r="D18" s="161"/>
    </row>
    <row r="19" ht="17.25" customHeight="1" spans="1:4">
      <c r="A19" s="159" t="s">
        <v>612</v>
      </c>
      <c r="B19" s="161"/>
      <c r="C19" s="159" t="s">
        <v>613</v>
      </c>
      <c r="D19" s="161"/>
    </row>
    <row r="20" ht="17.25" customHeight="1" spans="1:4">
      <c r="A20" s="159" t="s">
        <v>614</v>
      </c>
      <c r="B20" s="161">
        <v>2709</v>
      </c>
      <c r="C20" s="159" t="s">
        <v>615</v>
      </c>
      <c r="D20" s="161"/>
    </row>
    <row r="21" ht="17.25" customHeight="1" spans="1:4">
      <c r="A21" s="159" t="s">
        <v>616</v>
      </c>
      <c r="B21" s="161">
        <v>2450</v>
      </c>
      <c r="C21" s="159" t="s">
        <v>617</v>
      </c>
      <c r="D21" s="161"/>
    </row>
    <row r="22" ht="17.25" customHeight="1" spans="1:4">
      <c r="A22" s="159" t="s">
        <v>618</v>
      </c>
      <c r="B22" s="161">
        <v>19743</v>
      </c>
      <c r="C22" s="159" t="s">
        <v>619</v>
      </c>
      <c r="D22" s="161"/>
    </row>
    <row r="23" ht="17.25" customHeight="1" spans="1:4">
      <c r="A23" s="159" t="s">
        <v>620</v>
      </c>
      <c r="B23" s="161"/>
      <c r="C23" s="159" t="s">
        <v>621</v>
      </c>
      <c r="D23" s="161"/>
    </row>
    <row r="24" ht="17.25" customHeight="1" spans="1:4">
      <c r="A24" s="159" t="s">
        <v>622</v>
      </c>
      <c r="B24" s="161"/>
      <c r="C24" s="159" t="s">
        <v>623</v>
      </c>
      <c r="D24" s="161"/>
    </row>
    <row r="25" ht="17.25" customHeight="1" spans="1:4">
      <c r="A25" s="159" t="s">
        <v>624</v>
      </c>
      <c r="B25" s="161"/>
      <c r="C25" s="159" t="s">
        <v>625</v>
      </c>
      <c r="D25" s="161"/>
    </row>
    <row r="26" ht="17.25" customHeight="1" spans="1:4">
      <c r="A26" s="159" t="s">
        <v>626</v>
      </c>
      <c r="B26" s="161">
        <v>2793</v>
      </c>
      <c r="C26" s="159" t="s">
        <v>627</v>
      </c>
      <c r="D26" s="161"/>
    </row>
    <row r="27" ht="17.25" customHeight="1" spans="1:4">
      <c r="A27" s="159" t="s">
        <v>628</v>
      </c>
      <c r="B27" s="161"/>
      <c r="C27" s="159" t="s">
        <v>629</v>
      </c>
      <c r="D27" s="161"/>
    </row>
    <row r="28" ht="17.25" customHeight="1" spans="1:4">
      <c r="A28" s="159" t="s">
        <v>630</v>
      </c>
      <c r="B28" s="161"/>
      <c r="C28" s="159" t="s">
        <v>631</v>
      </c>
      <c r="D28" s="161"/>
    </row>
    <row r="29" ht="17.25" customHeight="1" spans="1:4">
      <c r="A29" s="159" t="s">
        <v>632</v>
      </c>
      <c r="B29" s="161"/>
      <c r="C29" s="159" t="s">
        <v>633</v>
      </c>
      <c r="D29" s="161"/>
    </row>
    <row r="30" ht="17.25" customHeight="1" spans="1:4">
      <c r="A30" s="159" t="s">
        <v>634</v>
      </c>
      <c r="B30" s="161">
        <v>3440.1</v>
      </c>
      <c r="C30" s="159" t="s">
        <v>635</v>
      </c>
      <c r="D30" s="161"/>
    </row>
    <row r="31" ht="17.25" customHeight="1" spans="1:4">
      <c r="A31" s="159" t="s">
        <v>636</v>
      </c>
      <c r="B31" s="161">
        <v>22799.6</v>
      </c>
      <c r="C31" s="159" t="s">
        <v>637</v>
      </c>
      <c r="D31" s="161"/>
    </row>
    <row r="32" ht="17.25" customHeight="1" spans="1:4">
      <c r="A32" s="159" t="s">
        <v>638</v>
      </c>
      <c r="B32" s="161"/>
      <c r="C32" s="159" t="s">
        <v>639</v>
      </c>
      <c r="D32" s="161"/>
    </row>
    <row r="33" ht="17.25" customHeight="1" spans="1:4">
      <c r="A33" s="159" t="s">
        <v>640</v>
      </c>
      <c r="B33" s="175">
        <v>140</v>
      </c>
      <c r="C33" s="159" t="s">
        <v>641</v>
      </c>
      <c r="D33" s="161"/>
    </row>
    <row r="34" ht="17.25" customHeight="1" spans="1:4">
      <c r="A34" s="159" t="s">
        <v>642</v>
      </c>
      <c r="B34" s="161">
        <v>13707</v>
      </c>
      <c r="C34" s="159" t="s">
        <v>643</v>
      </c>
      <c r="D34" s="161"/>
    </row>
    <row r="35" ht="17.25" customHeight="1" spans="1:4">
      <c r="A35" s="159" t="s">
        <v>644</v>
      </c>
      <c r="B35" s="161">
        <v>57294</v>
      </c>
      <c r="C35" s="159" t="s">
        <v>645</v>
      </c>
      <c r="D35" s="161"/>
    </row>
    <row r="36" ht="17.25" customHeight="1" spans="1:4">
      <c r="A36" s="159" t="s">
        <v>646</v>
      </c>
      <c r="B36" s="161">
        <v>500</v>
      </c>
      <c r="C36" s="159" t="s">
        <v>647</v>
      </c>
      <c r="D36" s="161"/>
    </row>
    <row r="37" ht="17.25" customHeight="1" spans="1:4">
      <c r="A37" s="159" t="s">
        <v>648</v>
      </c>
      <c r="B37" s="161"/>
      <c r="C37" s="159" t="s">
        <v>649</v>
      </c>
      <c r="D37" s="161"/>
    </row>
    <row r="38" ht="17.25" customHeight="1" spans="1:4">
      <c r="A38" s="159" t="s">
        <v>650</v>
      </c>
      <c r="B38" s="161">
        <v>8017</v>
      </c>
      <c r="C38" s="159" t="s">
        <v>651</v>
      </c>
      <c r="D38" s="161"/>
    </row>
    <row r="39" ht="17.25" customHeight="1" spans="1:4">
      <c r="A39" s="159" t="s">
        <v>652</v>
      </c>
      <c r="B39" s="161"/>
      <c r="C39" s="159" t="s">
        <v>653</v>
      </c>
      <c r="D39" s="161"/>
    </row>
    <row r="40" ht="17.25" customHeight="1" spans="1:4">
      <c r="A40" s="159" t="s">
        <v>654</v>
      </c>
      <c r="B40" s="161"/>
      <c r="C40" s="159" t="s">
        <v>655</v>
      </c>
      <c r="D40" s="161"/>
    </row>
    <row r="41" ht="17.25" customHeight="1" spans="1:4">
      <c r="A41" s="159" t="s">
        <v>656</v>
      </c>
      <c r="B41" s="161"/>
      <c r="C41" s="159" t="s">
        <v>657</v>
      </c>
      <c r="D41" s="161"/>
    </row>
    <row r="42" ht="17.25" customHeight="1" spans="1:4">
      <c r="A42" s="159" t="s">
        <v>658</v>
      </c>
      <c r="B42" s="161"/>
      <c r="C42" s="159" t="s">
        <v>659</v>
      </c>
      <c r="D42" s="161"/>
    </row>
    <row r="43" ht="17.25" customHeight="1" spans="1:4">
      <c r="A43" s="159" t="s">
        <v>660</v>
      </c>
      <c r="B43" s="161"/>
      <c r="C43" s="159" t="s">
        <v>661</v>
      </c>
      <c r="D43" s="161"/>
    </row>
    <row r="44" ht="17.25" customHeight="1" spans="1:4">
      <c r="A44" s="159" t="s">
        <v>662</v>
      </c>
      <c r="B44" s="161">
        <v>3161</v>
      </c>
      <c r="C44" s="159" t="s">
        <v>663</v>
      </c>
      <c r="D44" s="161"/>
    </row>
    <row r="45" ht="17.25" customHeight="1" spans="1:4">
      <c r="A45" s="159" t="s">
        <v>664</v>
      </c>
      <c r="B45" s="161"/>
      <c r="C45" s="159" t="s">
        <v>665</v>
      </c>
      <c r="D45" s="161"/>
    </row>
    <row r="46" ht="17.25" customHeight="1" spans="1:4">
      <c r="A46" s="159" t="s">
        <v>666</v>
      </c>
      <c r="B46" s="161"/>
      <c r="C46" s="159" t="s">
        <v>667</v>
      </c>
      <c r="D46" s="161"/>
    </row>
    <row r="47" ht="17.25" customHeight="1" spans="1:4">
      <c r="A47" s="159" t="s">
        <v>668</v>
      </c>
      <c r="B47" s="161">
        <v>498.5</v>
      </c>
      <c r="C47" s="159" t="s">
        <v>669</v>
      </c>
      <c r="D47" s="161"/>
    </row>
    <row r="48" ht="17.25" customHeight="1" spans="1:4">
      <c r="A48" s="159" t="s">
        <v>670</v>
      </c>
      <c r="B48" s="161">
        <v>17411.3</v>
      </c>
      <c r="C48" s="159" t="s">
        <v>671</v>
      </c>
      <c r="D48" s="161">
        <v>2878</v>
      </c>
    </row>
    <row r="49" ht="17.25" customHeight="1" spans="1:8">
      <c r="A49" s="159" t="s">
        <v>672</v>
      </c>
      <c r="B49" s="161">
        <v>97625.96</v>
      </c>
      <c r="C49" s="159" t="s">
        <v>673</v>
      </c>
      <c r="D49" s="161">
        <v>46763</v>
      </c>
      <c r="H49" s="351"/>
    </row>
    <row r="50" ht="17.25" customHeight="1" spans="1:4">
      <c r="A50" s="159" t="s">
        <v>674</v>
      </c>
      <c r="B50" s="161">
        <v>40</v>
      </c>
      <c r="C50" s="159" t="s">
        <v>674</v>
      </c>
      <c r="D50" s="161">
        <v>723</v>
      </c>
    </row>
    <row r="51" ht="17.25" customHeight="1" spans="1:4">
      <c r="A51" s="159" t="s">
        <v>675</v>
      </c>
      <c r="B51" s="161"/>
      <c r="C51" s="159" t="s">
        <v>675</v>
      </c>
      <c r="D51" s="161"/>
    </row>
    <row r="52" ht="17.25" customHeight="1" spans="1:4">
      <c r="A52" s="159" t="s">
        <v>676</v>
      </c>
      <c r="B52" s="161">
        <v>2</v>
      </c>
      <c r="C52" s="159" t="s">
        <v>676</v>
      </c>
      <c r="D52" s="161">
        <v>0</v>
      </c>
    </row>
    <row r="53" ht="17.25" customHeight="1" spans="1:4">
      <c r="A53" s="159" t="s">
        <v>677</v>
      </c>
      <c r="B53" s="161"/>
      <c r="C53" s="159" t="s">
        <v>677</v>
      </c>
      <c r="D53" s="161">
        <v>29</v>
      </c>
    </row>
    <row r="54" ht="17.25" customHeight="1" spans="1:8">
      <c r="A54" s="159" t="s">
        <v>678</v>
      </c>
      <c r="B54" s="161">
        <v>4805</v>
      </c>
      <c r="C54" s="159" t="s">
        <v>678</v>
      </c>
      <c r="D54" s="161">
        <v>0</v>
      </c>
      <c r="H54" s="351"/>
    </row>
    <row r="55" ht="17.25" customHeight="1" spans="1:4">
      <c r="A55" s="159" t="s">
        <v>679</v>
      </c>
      <c r="B55" s="161">
        <v>469.34</v>
      </c>
      <c r="C55" s="159" t="s">
        <v>679</v>
      </c>
      <c r="D55" s="161">
        <v>5</v>
      </c>
    </row>
    <row r="56" ht="17.25" customHeight="1" spans="1:4">
      <c r="A56" s="159" t="s">
        <v>680</v>
      </c>
      <c r="B56" s="161">
        <v>692.33</v>
      </c>
      <c r="C56" s="159" t="s">
        <v>680</v>
      </c>
      <c r="D56" s="161">
        <v>148</v>
      </c>
    </row>
    <row r="57" ht="17.25" customHeight="1" spans="1:4">
      <c r="A57" s="159" t="s">
        <v>681</v>
      </c>
      <c r="B57" s="161">
        <v>3865</v>
      </c>
      <c r="C57" s="159" t="s">
        <v>681</v>
      </c>
      <c r="D57" s="161">
        <v>3215</v>
      </c>
    </row>
    <row r="58" ht="17.25" customHeight="1" spans="1:4">
      <c r="A58" s="159" t="s">
        <v>682</v>
      </c>
      <c r="B58" s="161">
        <v>1419</v>
      </c>
      <c r="C58" s="159" t="s">
        <v>682</v>
      </c>
      <c r="D58" s="161">
        <v>777</v>
      </c>
    </row>
    <row r="59" ht="20.1" customHeight="1" spans="1:4">
      <c r="A59" s="159" t="s">
        <v>683</v>
      </c>
      <c r="B59" s="161">
        <v>6026.75</v>
      </c>
      <c r="C59" s="159" t="s">
        <v>683</v>
      </c>
      <c r="D59" s="161">
        <v>3454</v>
      </c>
    </row>
    <row r="60" ht="20.1" customHeight="1" spans="1:4">
      <c r="A60" s="159" t="s">
        <v>684</v>
      </c>
      <c r="B60" s="161">
        <v>3.7</v>
      </c>
      <c r="C60" s="159" t="s">
        <v>684</v>
      </c>
      <c r="D60" s="161">
        <v>8746</v>
      </c>
    </row>
    <row r="61" ht="20.1" customHeight="1" spans="1:4">
      <c r="A61" s="159" t="s">
        <v>685</v>
      </c>
      <c r="B61" s="161">
        <v>40989</v>
      </c>
      <c r="C61" s="159" t="s">
        <v>685</v>
      </c>
      <c r="D61" s="161">
        <v>22470</v>
      </c>
    </row>
    <row r="62" ht="20.1" customHeight="1" spans="1:4">
      <c r="A62" s="159" t="s">
        <v>686</v>
      </c>
      <c r="B62" s="161">
        <v>26386.89</v>
      </c>
      <c r="C62" s="159" t="s">
        <v>686</v>
      </c>
      <c r="D62" s="161">
        <v>1659</v>
      </c>
    </row>
    <row r="63" ht="20.1" customHeight="1" spans="1:4">
      <c r="A63" s="159" t="s">
        <v>687</v>
      </c>
      <c r="B63" s="161">
        <v>2293</v>
      </c>
      <c r="C63" s="159" t="s">
        <v>687</v>
      </c>
      <c r="D63" s="161">
        <v>85</v>
      </c>
    </row>
    <row r="64" ht="20.1" customHeight="1" spans="1:4">
      <c r="A64" s="159" t="s">
        <v>688</v>
      </c>
      <c r="B64" s="161">
        <v>323</v>
      </c>
      <c r="C64" s="159" t="s">
        <v>688</v>
      </c>
      <c r="D64" s="161">
        <v>59</v>
      </c>
    </row>
    <row r="65" ht="20.1" customHeight="1" spans="1:4">
      <c r="A65" s="159" t="s">
        <v>689</v>
      </c>
      <c r="B65" s="161">
        <v>23</v>
      </c>
      <c r="C65" s="159" t="s">
        <v>689</v>
      </c>
      <c r="D65" s="161"/>
    </row>
    <row r="66" ht="20.1" customHeight="1" spans="1:4">
      <c r="A66" s="159" t="s">
        <v>690</v>
      </c>
      <c r="B66" s="161">
        <v>681.8</v>
      </c>
      <c r="C66" s="159" t="s">
        <v>690</v>
      </c>
      <c r="D66" s="161">
        <v>758</v>
      </c>
    </row>
    <row r="67" ht="20.1" customHeight="1" spans="1:4">
      <c r="A67" s="159" t="s">
        <v>691</v>
      </c>
      <c r="B67" s="161">
        <v>9145.15</v>
      </c>
      <c r="C67" s="159" t="s">
        <v>691</v>
      </c>
      <c r="D67" s="161">
        <v>4365</v>
      </c>
    </row>
    <row r="68" ht="20.1" customHeight="1" spans="1:4">
      <c r="A68" s="159" t="s">
        <v>692</v>
      </c>
      <c r="B68" s="161">
        <v>241</v>
      </c>
      <c r="C68" s="159" t="s">
        <v>692</v>
      </c>
      <c r="D68" s="161"/>
    </row>
    <row r="69" ht="20.1" customHeight="1" spans="1:4">
      <c r="A69" s="159" t="s">
        <v>693</v>
      </c>
      <c r="B69" s="161">
        <v>220</v>
      </c>
      <c r="C69" s="159" t="s">
        <v>693</v>
      </c>
      <c r="D69" s="161">
        <v>270</v>
      </c>
    </row>
    <row r="70" ht="20.1" customHeight="1" spans="1:4">
      <c r="A70" s="159" t="s">
        <v>694</v>
      </c>
      <c r="B70" s="161"/>
      <c r="C70" s="159" t="s">
        <v>575</v>
      </c>
      <c r="D70" s="161"/>
    </row>
    <row r="71" ht="20.25" customHeight="1" spans="1:4">
      <c r="A71" s="352" t="s">
        <v>695</v>
      </c>
      <c r="B71" s="352"/>
      <c r="C71" s="352"/>
      <c r="D71" s="352"/>
    </row>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sheetData>
  <mergeCells count="3">
    <mergeCell ref="A1:D1"/>
    <mergeCell ref="A2:D2"/>
    <mergeCell ref="A71:D71"/>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3"/>
  <sheetViews>
    <sheetView zoomScale="115" zoomScaleNormal="115" topLeftCell="A25" workbookViewId="0">
      <selection activeCell="F16" sqref="F16"/>
    </sheetView>
  </sheetViews>
  <sheetFormatPr defaultColWidth="9" defaultRowHeight="13.5" outlineLevelCol="2"/>
  <cols>
    <col min="1" max="1" width="37.625" style="166" customWidth="1"/>
    <col min="2" max="3" width="19.5" style="166" customWidth="1"/>
    <col min="4" max="16384" width="9" style="166"/>
  </cols>
  <sheetData>
    <row r="1" ht="18.75" spans="1:3">
      <c r="A1" s="345" t="s">
        <v>696</v>
      </c>
      <c r="B1" s="345"/>
      <c r="C1" s="345"/>
    </row>
    <row r="2" ht="25.5" customHeight="1" spans="1:3">
      <c r="A2" s="110" t="s">
        <v>697</v>
      </c>
      <c r="B2" s="110"/>
      <c r="C2" s="110"/>
    </row>
    <row r="3" ht="20.25" customHeight="1" spans="1:3">
      <c r="A3" s="152"/>
      <c r="B3" s="152"/>
      <c r="C3" s="152"/>
    </row>
    <row r="4" ht="14.25" customHeight="1" spans="1:3">
      <c r="A4" s="153"/>
      <c r="B4" s="153"/>
      <c r="C4" s="341" t="s">
        <v>2</v>
      </c>
    </row>
    <row r="5" ht="32.25" customHeight="1" spans="1:3">
      <c r="A5" s="346" t="s">
        <v>698</v>
      </c>
      <c r="B5" s="347" t="s">
        <v>699</v>
      </c>
      <c r="C5" s="156" t="s">
        <v>4</v>
      </c>
    </row>
    <row r="6" s="165" customFormat="1" ht="14.25" customHeight="1" spans="1:3">
      <c r="A6" s="177" t="s">
        <v>700</v>
      </c>
      <c r="B6" s="348">
        <v>53218</v>
      </c>
      <c r="C6" s="348">
        <v>106916</v>
      </c>
    </row>
    <row r="7" s="165" customFormat="1" ht="14.25" customHeight="1" spans="1:3">
      <c r="A7" s="169" t="s">
        <v>701</v>
      </c>
      <c r="B7" s="349">
        <v>2783</v>
      </c>
      <c r="C7" s="349">
        <v>4968</v>
      </c>
    </row>
    <row r="8" s="165" customFormat="1" ht="14.25" customHeight="1" spans="1:3">
      <c r="A8" s="171" t="s">
        <v>702</v>
      </c>
      <c r="B8" s="349">
        <v>2833</v>
      </c>
      <c r="C8" s="349">
        <v>5211</v>
      </c>
    </row>
    <row r="9" s="165" customFormat="1" ht="14.25" customHeight="1" spans="1:3">
      <c r="A9" s="169" t="s">
        <v>703</v>
      </c>
      <c r="B9" s="349">
        <v>1191</v>
      </c>
      <c r="C9" s="349">
        <v>1612</v>
      </c>
    </row>
    <row r="10" s="165" customFormat="1" ht="14.25" customHeight="1" spans="1:3">
      <c r="A10" s="169" t="s">
        <v>704</v>
      </c>
      <c r="B10" s="349">
        <v>5861</v>
      </c>
      <c r="C10" s="349">
        <v>10901</v>
      </c>
    </row>
    <row r="11" s="165" customFormat="1" ht="14.25" customHeight="1" spans="1:3">
      <c r="A11" s="169" t="s">
        <v>705</v>
      </c>
      <c r="B11" s="349">
        <v>2650</v>
      </c>
      <c r="C11" s="349">
        <v>3795</v>
      </c>
    </row>
    <row r="12" s="165" customFormat="1" ht="14.25" customHeight="1" spans="1:3">
      <c r="A12" s="171" t="s">
        <v>706</v>
      </c>
      <c r="B12" s="349">
        <v>1644</v>
      </c>
      <c r="C12" s="349">
        <v>1980</v>
      </c>
    </row>
    <row r="13" s="165" customFormat="1" ht="14.25" customHeight="1" spans="1:3">
      <c r="A13" s="171" t="s">
        <v>707</v>
      </c>
      <c r="B13" s="349">
        <v>1476</v>
      </c>
      <c r="C13" s="349">
        <v>1971</v>
      </c>
    </row>
    <row r="14" s="165" customFormat="1" ht="14.25" customHeight="1" spans="1:3">
      <c r="A14" s="169" t="s">
        <v>708</v>
      </c>
      <c r="B14" s="349">
        <v>2230</v>
      </c>
      <c r="C14" s="349">
        <v>4565</v>
      </c>
    </row>
    <row r="15" s="165" customFormat="1" ht="14.25" customHeight="1" spans="1:3">
      <c r="A15" s="171" t="s">
        <v>709</v>
      </c>
      <c r="B15" s="349">
        <v>2653</v>
      </c>
      <c r="C15" s="349">
        <v>4869</v>
      </c>
    </row>
    <row r="16" s="165" customFormat="1" ht="14.25" customHeight="1" spans="1:3">
      <c r="A16" s="169" t="s">
        <v>710</v>
      </c>
      <c r="B16" s="349">
        <v>2304</v>
      </c>
      <c r="C16" s="349">
        <v>5793</v>
      </c>
    </row>
    <row r="17" s="165" customFormat="1" ht="14.25" customHeight="1" spans="1:3">
      <c r="A17" s="169" t="s">
        <v>711</v>
      </c>
      <c r="B17" s="349">
        <v>2718</v>
      </c>
      <c r="C17" s="349">
        <v>5198</v>
      </c>
    </row>
    <row r="18" s="165" customFormat="1" ht="14.25" customHeight="1" spans="1:3">
      <c r="A18" s="169" t="s">
        <v>712</v>
      </c>
      <c r="B18" s="349">
        <v>2325</v>
      </c>
      <c r="C18" s="349">
        <v>5803</v>
      </c>
    </row>
    <row r="19" s="165" customFormat="1" ht="14.25" customHeight="1" spans="1:3">
      <c r="A19" s="169" t="s">
        <v>713</v>
      </c>
      <c r="B19" s="349">
        <v>1897</v>
      </c>
      <c r="C19" s="349">
        <v>4336</v>
      </c>
    </row>
    <row r="20" s="165" customFormat="1" ht="14.25" customHeight="1" spans="1:3">
      <c r="A20" s="169" t="s">
        <v>714</v>
      </c>
      <c r="B20" s="349">
        <v>1548</v>
      </c>
      <c r="C20" s="349">
        <v>2984</v>
      </c>
    </row>
    <row r="21" ht="14.25" customHeight="1" spans="1:3">
      <c r="A21" s="171" t="s">
        <v>715</v>
      </c>
      <c r="B21" s="349">
        <v>2314</v>
      </c>
      <c r="C21" s="349">
        <v>4597</v>
      </c>
    </row>
    <row r="22" s="165" customFormat="1" ht="14.25" customHeight="1" spans="1:3">
      <c r="A22" s="169" t="s">
        <v>716</v>
      </c>
      <c r="B22" s="349">
        <v>1860</v>
      </c>
      <c r="C22" s="349">
        <v>5311</v>
      </c>
    </row>
    <row r="23" ht="14.25" customHeight="1" spans="1:3">
      <c r="A23" s="169" t="s">
        <v>717</v>
      </c>
      <c r="B23" s="349">
        <v>1584</v>
      </c>
      <c r="C23" s="349">
        <v>3238</v>
      </c>
    </row>
    <row r="24" ht="14.25" customHeight="1" spans="1:3">
      <c r="A24" s="169" t="s">
        <v>718</v>
      </c>
      <c r="B24" s="349">
        <v>1471</v>
      </c>
      <c r="C24" s="349">
        <v>4030</v>
      </c>
    </row>
    <row r="25" ht="14.25" customHeight="1" spans="1:3">
      <c r="A25" s="169" t="s">
        <v>719</v>
      </c>
      <c r="B25" s="349">
        <v>1732</v>
      </c>
      <c r="C25" s="349">
        <v>3517</v>
      </c>
    </row>
    <row r="26" ht="14.25" customHeight="1" spans="1:3">
      <c r="A26" s="169" t="s">
        <v>720</v>
      </c>
      <c r="B26" s="349">
        <v>1242</v>
      </c>
      <c r="C26" s="349">
        <v>2854</v>
      </c>
    </row>
    <row r="27" ht="14.25" customHeight="1" spans="1:3">
      <c r="A27" s="169" t="s">
        <v>721</v>
      </c>
      <c r="B27" s="349">
        <v>1248</v>
      </c>
      <c r="C27" s="349">
        <v>2631</v>
      </c>
    </row>
    <row r="28" ht="14.25" customHeight="1" spans="1:3">
      <c r="A28" s="169" t="s">
        <v>722</v>
      </c>
      <c r="B28" s="349">
        <v>1408</v>
      </c>
      <c r="C28" s="349">
        <v>2731</v>
      </c>
    </row>
    <row r="29" ht="14.25" customHeight="1" spans="1:3">
      <c r="A29" s="169" t="s">
        <v>723</v>
      </c>
      <c r="B29" s="349">
        <v>1259</v>
      </c>
      <c r="C29" s="349">
        <v>3012</v>
      </c>
    </row>
    <row r="30" s="165" customFormat="1" ht="14.25" customHeight="1" spans="1:3">
      <c r="A30" s="169" t="s">
        <v>724</v>
      </c>
      <c r="B30" s="349">
        <v>1174</v>
      </c>
      <c r="C30" s="349">
        <v>3029</v>
      </c>
    </row>
    <row r="31" s="165" customFormat="1" ht="14.25" customHeight="1" spans="1:3">
      <c r="A31" s="169" t="s">
        <v>725</v>
      </c>
      <c r="B31" s="349">
        <v>1329</v>
      </c>
      <c r="C31" s="349">
        <v>2903</v>
      </c>
    </row>
    <row r="32" s="165" customFormat="1" ht="14.25" customHeight="1" spans="1:3">
      <c r="A32" s="169" t="s">
        <v>726</v>
      </c>
      <c r="B32" s="349">
        <v>1316</v>
      </c>
      <c r="C32" s="349">
        <v>3041</v>
      </c>
    </row>
    <row r="33" s="165" customFormat="1" ht="14.25" customHeight="1" spans="1:3">
      <c r="A33" s="169" t="s">
        <v>727</v>
      </c>
      <c r="B33" s="349">
        <v>1168</v>
      </c>
      <c r="C33" s="349">
        <v>2036</v>
      </c>
    </row>
  </sheetData>
  <mergeCells count="2">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72"/>
  <sheetViews>
    <sheetView showZeros="0" workbookViewId="0">
      <selection activeCell="A73" sqref="A73"/>
    </sheetView>
  </sheetViews>
  <sheetFormatPr defaultColWidth="10" defaultRowHeight="13.5" outlineLevelCol="2"/>
  <cols>
    <col min="1" max="1" width="46.125" style="339" customWidth="1"/>
    <col min="2" max="3" width="20.125" style="151" customWidth="1"/>
    <col min="4" max="16384" width="10" style="151"/>
  </cols>
  <sheetData>
    <row r="1" ht="18.75" spans="1:3">
      <c r="A1" s="30" t="s">
        <v>728</v>
      </c>
      <c r="B1" s="30"/>
      <c r="C1" s="30"/>
    </row>
    <row r="2" ht="24" spans="1:3">
      <c r="A2" s="110" t="s">
        <v>697</v>
      </c>
      <c r="B2" s="110"/>
      <c r="C2" s="110"/>
    </row>
    <row r="3" spans="1:3">
      <c r="A3" s="152" t="s">
        <v>729</v>
      </c>
      <c r="B3" s="152"/>
      <c r="C3" s="152"/>
    </row>
    <row r="4" ht="20.25" customHeight="1" spans="1:3">
      <c r="A4" s="340"/>
      <c r="B4" s="341"/>
      <c r="C4" s="341" t="s">
        <v>2</v>
      </c>
    </row>
    <row r="5" ht="24" customHeight="1" spans="1:3">
      <c r="A5" s="155"/>
      <c r="B5" s="156" t="s">
        <v>699</v>
      </c>
      <c r="C5" s="156" t="s">
        <v>4</v>
      </c>
    </row>
    <row r="6" ht="24" customHeight="1" spans="1:3">
      <c r="A6" s="177" t="s">
        <v>730</v>
      </c>
      <c r="B6" s="342">
        <v>53218</v>
      </c>
      <c r="C6" s="342">
        <v>106916</v>
      </c>
    </row>
    <row r="7" ht="15.75" customHeight="1" spans="1:3">
      <c r="A7" s="159" t="s">
        <v>588</v>
      </c>
      <c r="B7" s="159"/>
      <c r="C7" s="159"/>
    </row>
    <row r="8" ht="15.75" customHeight="1" spans="1:3">
      <c r="A8" s="159" t="s">
        <v>590</v>
      </c>
      <c r="B8" s="161"/>
      <c r="C8" s="161"/>
    </row>
    <row r="9" ht="15.75" customHeight="1" spans="1:3">
      <c r="A9" s="159" t="s">
        <v>592</v>
      </c>
      <c r="B9" s="161"/>
      <c r="C9" s="161"/>
    </row>
    <row r="10" ht="15.75" customHeight="1" spans="1:3">
      <c r="A10" s="159" t="s">
        <v>594</v>
      </c>
      <c r="B10" s="161"/>
      <c r="C10" s="161"/>
    </row>
    <row r="11" ht="15.75" customHeight="1" spans="1:3">
      <c r="A11" s="159" t="s">
        <v>596</v>
      </c>
      <c r="B11" s="161"/>
      <c r="C11" s="161"/>
    </row>
    <row r="12" ht="15.75" customHeight="1" spans="1:3">
      <c r="A12" s="159" t="s">
        <v>598</v>
      </c>
      <c r="B12" s="161"/>
      <c r="C12" s="161"/>
    </row>
    <row r="13" ht="15.75" customHeight="1" spans="1:3">
      <c r="A13" s="159" t="s">
        <v>600</v>
      </c>
      <c r="B13" s="161"/>
      <c r="C13" s="161"/>
    </row>
    <row r="14" ht="15.75" customHeight="1" spans="1:3">
      <c r="A14" s="159" t="s">
        <v>601</v>
      </c>
      <c r="B14" s="161">
        <v>53218</v>
      </c>
      <c r="C14" s="161">
        <v>60153</v>
      </c>
    </row>
    <row r="15" ht="15.75" customHeight="1" spans="1:3">
      <c r="A15" s="159" t="s">
        <v>603</v>
      </c>
      <c r="B15" s="161">
        <v>22304</v>
      </c>
      <c r="C15" s="161">
        <v>22934</v>
      </c>
    </row>
    <row r="16" ht="15.75" customHeight="1" spans="1:3">
      <c r="A16" s="159" t="s">
        <v>605</v>
      </c>
      <c r="B16" s="161">
        <v>28036</v>
      </c>
      <c r="C16" s="161">
        <v>34341</v>
      </c>
    </row>
    <row r="17" ht="15.75" customHeight="1" spans="1:3">
      <c r="A17" s="159" t="s">
        <v>607</v>
      </c>
      <c r="B17" s="161"/>
      <c r="C17" s="161"/>
    </row>
    <row r="18" ht="15.75" customHeight="1" spans="1:3">
      <c r="A18" s="159" t="s">
        <v>609</v>
      </c>
      <c r="B18" s="161"/>
      <c r="C18" s="161"/>
    </row>
    <row r="19" ht="15.75" customHeight="1" spans="1:3">
      <c r="A19" s="159" t="s">
        <v>611</v>
      </c>
      <c r="B19" s="161"/>
      <c r="C19" s="161"/>
    </row>
    <row r="20" ht="15.75" customHeight="1" spans="1:3">
      <c r="A20" s="159" t="s">
        <v>613</v>
      </c>
      <c r="B20" s="161"/>
      <c r="C20" s="161"/>
    </row>
    <row r="21" ht="15.75" customHeight="1" spans="1:3">
      <c r="A21" s="159" t="s">
        <v>615</v>
      </c>
      <c r="B21" s="161"/>
      <c r="C21" s="161"/>
    </row>
    <row r="22" ht="15.75" customHeight="1" spans="1:3">
      <c r="A22" s="159" t="s">
        <v>617</v>
      </c>
      <c r="B22" s="161"/>
      <c r="C22" s="161"/>
    </row>
    <row r="23" ht="15.75" customHeight="1" spans="1:3">
      <c r="A23" s="159" t="s">
        <v>619</v>
      </c>
      <c r="B23" s="161"/>
      <c r="C23" s="161"/>
    </row>
    <row r="24" ht="15.75" customHeight="1" spans="1:3">
      <c r="A24" s="159" t="s">
        <v>621</v>
      </c>
      <c r="B24" s="161"/>
      <c r="C24" s="161"/>
    </row>
    <row r="25" ht="15.75" customHeight="1" spans="1:3">
      <c r="A25" s="159" t="s">
        <v>623</v>
      </c>
      <c r="B25" s="161"/>
      <c r="C25" s="161"/>
    </row>
    <row r="26" ht="15.75" customHeight="1" spans="1:3">
      <c r="A26" s="159" t="s">
        <v>625</v>
      </c>
      <c r="B26" s="161"/>
      <c r="C26" s="161"/>
    </row>
    <row r="27" ht="15.75" customHeight="1" spans="1:3">
      <c r="A27" s="159" t="s">
        <v>627</v>
      </c>
      <c r="B27" s="161"/>
      <c r="C27" s="161"/>
    </row>
    <row r="28" ht="15.75" customHeight="1" spans="1:3">
      <c r="A28" s="159" t="s">
        <v>629</v>
      </c>
      <c r="B28" s="161"/>
      <c r="C28" s="161"/>
    </row>
    <row r="29" ht="15.75" customHeight="1" spans="1:3">
      <c r="A29" s="159" t="s">
        <v>631</v>
      </c>
      <c r="B29" s="161"/>
      <c r="C29" s="161"/>
    </row>
    <row r="30" ht="15.75" customHeight="1" spans="1:3">
      <c r="A30" s="159" t="s">
        <v>633</v>
      </c>
      <c r="B30" s="161"/>
      <c r="C30" s="161"/>
    </row>
    <row r="31" ht="15.75" customHeight="1" spans="1:3">
      <c r="A31" s="159" t="s">
        <v>635</v>
      </c>
      <c r="B31" s="161"/>
      <c r="C31" s="161"/>
    </row>
    <row r="32" ht="15.75" customHeight="1" spans="1:3">
      <c r="A32" s="159" t="s">
        <v>637</v>
      </c>
      <c r="B32" s="161"/>
      <c r="C32" s="161"/>
    </row>
    <row r="33" ht="15.75" customHeight="1" spans="1:3">
      <c r="A33" s="159" t="s">
        <v>639</v>
      </c>
      <c r="B33" s="161"/>
      <c r="C33" s="161"/>
    </row>
    <row r="34" ht="15.75" customHeight="1" spans="1:3">
      <c r="A34" s="159" t="s">
        <v>641</v>
      </c>
      <c r="B34" s="161"/>
      <c r="C34" s="161"/>
    </row>
    <row r="35" ht="15.75" customHeight="1" spans="1:3">
      <c r="A35" s="159" t="s">
        <v>643</v>
      </c>
      <c r="B35" s="161"/>
      <c r="C35" s="161"/>
    </row>
    <row r="36" ht="15.75" customHeight="1" spans="1:3">
      <c r="A36" s="159" t="s">
        <v>645</v>
      </c>
      <c r="B36" s="161">
        <v>0</v>
      </c>
      <c r="C36" s="161"/>
    </row>
    <row r="37" ht="15.75" customHeight="1" spans="1:3">
      <c r="A37" s="159" t="s">
        <v>647</v>
      </c>
      <c r="B37" s="161"/>
      <c r="C37" s="161"/>
    </row>
    <row r="38" ht="15.75" customHeight="1" spans="1:3">
      <c r="A38" s="159" t="s">
        <v>649</v>
      </c>
      <c r="B38" s="161"/>
      <c r="C38" s="161"/>
    </row>
    <row r="39" ht="15.75" customHeight="1" spans="1:3">
      <c r="A39" s="159" t="s">
        <v>651</v>
      </c>
      <c r="B39" s="161"/>
      <c r="C39" s="161"/>
    </row>
    <row r="40" ht="15.75" customHeight="1" spans="1:3">
      <c r="A40" s="159" t="s">
        <v>653</v>
      </c>
      <c r="B40" s="161"/>
      <c r="C40" s="161"/>
    </row>
    <row r="41" ht="15.75" customHeight="1" spans="1:3">
      <c r="A41" s="159" t="s">
        <v>655</v>
      </c>
      <c r="B41" s="161"/>
      <c r="C41" s="161"/>
    </row>
    <row r="42" ht="15.75" customHeight="1" spans="1:3">
      <c r="A42" s="159" t="s">
        <v>657</v>
      </c>
      <c r="B42" s="161"/>
      <c r="C42" s="161"/>
    </row>
    <row r="43" ht="15.75" customHeight="1" spans="1:3">
      <c r="A43" s="159" t="s">
        <v>659</v>
      </c>
      <c r="B43" s="161"/>
      <c r="C43" s="161"/>
    </row>
    <row r="44" ht="15.75" customHeight="1" spans="1:3">
      <c r="A44" s="159" t="s">
        <v>661</v>
      </c>
      <c r="B44" s="161"/>
      <c r="C44" s="161"/>
    </row>
    <row r="45" ht="15.75" customHeight="1" spans="1:3">
      <c r="A45" s="159" t="s">
        <v>663</v>
      </c>
      <c r="B45" s="161"/>
      <c r="C45" s="161"/>
    </row>
    <row r="46" ht="15.75" customHeight="1" spans="1:3">
      <c r="A46" s="159" t="s">
        <v>665</v>
      </c>
      <c r="B46" s="161"/>
      <c r="C46" s="161"/>
    </row>
    <row r="47" ht="15.75" customHeight="1" spans="1:3">
      <c r="A47" s="159" t="s">
        <v>667</v>
      </c>
      <c r="B47" s="161"/>
      <c r="C47" s="161"/>
    </row>
    <row r="48" ht="15.75" customHeight="1" spans="1:3">
      <c r="A48" s="159" t="s">
        <v>669</v>
      </c>
      <c r="B48" s="161"/>
      <c r="C48" s="161"/>
    </row>
    <row r="49" ht="15.75" customHeight="1" spans="1:3">
      <c r="A49" s="159" t="s">
        <v>671</v>
      </c>
      <c r="B49" s="161">
        <v>2878</v>
      </c>
      <c r="C49" s="161">
        <v>2878</v>
      </c>
    </row>
    <row r="50" ht="15.75" customHeight="1" spans="1:3">
      <c r="A50" s="159" t="s">
        <v>673</v>
      </c>
      <c r="B50" s="161"/>
      <c r="C50" s="161">
        <v>46763</v>
      </c>
    </row>
    <row r="51" ht="15.75" customHeight="1" spans="1:3">
      <c r="A51" s="159" t="s">
        <v>674</v>
      </c>
      <c r="B51" s="161"/>
      <c r="C51" s="161">
        <v>723</v>
      </c>
    </row>
    <row r="52" ht="15.75" customHeight="1" spans="1:3">
      <c r="A52" s="159" t="s">
        <v>675</v>
      </c>
      <c r="B52" s="161"/>
      <c r="C52" s="161"/>
    </row>
    <row r="53" ht="15.75" customHeight="1" spans="1:3">
      <c r="A53" s="159" t="s">
        <v>676</v>
      </c>
      <c r="B53" s="161"/>
      <c r="C53" s="161">
        <v>0</v>
      </c>
    </row>
    <row r="54" ht="15.75" customHeight="1" spans="1:3">
      <c r="A54" s="159" t="s">
        <v>677</v>
      </c>
      <c r="B54" s="161"/>
      <c r="C54" s="161">
        <v>29</v>
      </c>
    </row>
    <row r="55" ht="15.75" customHeight="1" spans="1:3">
      <c r="A55" s="159" t="s">
        <v>678</v>
      </c>
      <c r="B55" s="161"/>
      <c r="C55" s="161">
        <v>0</v>
      </c>
    </row>
    <row r="56" ht="15.75" customHeight="1" spans="1:3">
      <c r="A56" s="159" t="s">
        <v>679</v>
      </c>
      <c r="B56" s="161"/>
      <c r="C56" s="161">
        <v>5</v>
      </c>
    </row>
    <row r="57" ht="15.75" customHeight="1" spans="1:3">
      <c r="A57" s="159" t="s">
        <v>680</v>
      </c>
      <c r="B57" s="161"/>
      <c r="C57" s="161">
        <v>148</v>
      </c>
    </row>
    <row r="58" ht="15.75" customHeight="1" spans="1:3">
      <c r="A58" s="159" t="s">
        <v>681</v>
      </c>
      <c r="B58" s="161"/>
      <c r="C58" s="161">
        <v>3215</v>
      </c>
    </row>
    <row r="59" ht="15.75" customHeight="1" spans="1:3">
      <c r="A59" s="159" t="s">
        <v>682</v>
      </c>
      <c r="B59" s="161"/>
      <c r="C59" s="161">
        <v>777</v>
      </c>
    </row>
    <row r="60" ht="15.75" customHeight="1" spans="1:3">
      <c r="A60" s="159" t="s">
        <v>683</v>
      </c>
      <c r="B60" s="161"/>
      <c r="C60" s="161">
        <v>3454</v>
      </c>
    </row>
    <row r="61" ht="15.75" customHeight="1" spans="1:3">
      <c r="A61" s="159" t="s">
        <v>684</v>
      </c>
      <c r="B61" s="161"/>
      <c r="C61" s="161">
        <v>8746</v>
      </c>
    </row>
    <row r="62" ht="15.75" customHeight="1" spans="1:3">
      <c r="A62" s="159" t="s">
        <v>685</v>
      </c>
      <c r="B62" s="161"/>
      <c r="C62" s="161">
        <v>22470</v>
      </c>
    </row>
    <row r="63" ht="15.75" customHeight="1" spans="1:3">
      <c r="A63" s="159" t="s">
        <v>686</v>
      </c>
      <c r="B63" s="161"/>
      <c r="C63" s="161">
        <v>1659</v>
      </c>
    </row>
    <row r="64" ht="15.75" customHeight="1" spans="1:3">
      <c r="A64" s="159" t="s">
        <v>687</v>
      </c>
      <c r="B64" s="161"/>
      <c r="C64" s="161">
        <v>85</v>
      </c>
    </row>
    <row r="65" ht="15.75" customHeight="1" spans="1:3">
      <c r="A65" s="159" t="s">
        <v>688</v>
      </c>
      <c r="B65" s="161"/>
      <c r="C65" s="161">
        <v>59</v>
      </c>
    </row>
    <row r="66" ht="15.75" customHeight="1" spans="1:3">
      <c r="A66" s="159" t="s">
        <v>689</v>
      </c>
      <c r="B66" s="161"/>
      <c r="C66" s="161"/>
    </row>
    <row r="67" ht="15.75" customHeight="1" spans="1:3">
      <c r="A67" s="159" t="s">
        <v>690</v>
      </c>
      <c r="B67" s="161"/>
      <c r="C67" s="161">
        <v>758</v>
      </c>
    </row>
    <row r="68" ht="15.75" customHeight="1" spans="1:3">
      <c r="A68" s="159" t="s">
        <v>691</v>
      </c>
      <c r="B68" s="161"/>
      <c r="C68" s="161">
        <v>4365</v>
      </c>
    </row>
    <row r="69" ht="15.75" customHeight="1" spans="1:3">
      <c r="A69" s="159" t="s">
        <v>692</v>
      </c>
      <c r="B69" s="161"/>
      <c r="C69" s="161"/>
    </row>
    <row r="70" ht="15.75" customHeight="1" spans="1:3">
      <c r="A70" s="159" t="s">
        <v>693</v>
      </c>
      <c r="B70" s="161"/>
      <c r="C70" s="161">
        <v>270</v>
      </c>
    </row>
    <row r="71" ht="15.75" customHeight="1" spans="1:3">
      <c r="A71" s="159" t="s">
        <v>575</v>
      </c>
      <c r="B71" s="161"/>
      <c r="C71" s="161"/>
    </row>
    <row r="72" ht="30.75" customHeight="1" spans="1:3">
      <c r="A72" s="343" t="s">
        <v>731</v>
      </c>
      <c r="B72" s="344"/>
      <c r="C72" s="344"/>
    </row>
  </sheetData>
  <mergeCells count="4">
    <mergeCell ref="A1:C1"/>
    <mergeCell ref="A2:C2"/>
    <mergeCell ref="A3:C3"/>
    <mergeCell ref="A72:C72"/>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O56"/>
  <sheetViews>
    <sheetView showZeros="0" workbookViewId="0">
      <selection activeCell="L7" sqref="L7:L14"/>
    </sheetView>
  </sheetViews>
  <sheetFormatPr defaultColWidth="9" defaultRowHeight="14.25"/>
  <cols>
    <col min="1" max="1" width="39.125" style="316" customWidth="1"/>
    <col min="2" max="6" width="11.125" style="317" customWidth="1"/>
    <col min="7" max="7" width="11.75" style="317" customWidth="1"/>
    <col min="8" max="8" width="35.125" style="318" customWidth="1"/>
    <col min="9" max="13" width="11.125" style="317" customWidth="1"/>
    <col min="14" max="14" width="11.75" style="317" customWidth="1"/>
    <col min="15" max="15" width="10.5" style="319" customWidth="1"/>
    <col min="16" max="16384" width="9" style="319"/>
  </cols>
  <sheetData>
    <row r="1" ht="18" customHeight="1" spans="1:14">
      <c r="A1" s="72" t="s">
        <v>732</v>
      </c>
      <c r="B1" s="72"/>
      <c r="C1" s="72"/>
      <c r="D1" s="72"/>
      <c r="E1" s="72"/>
      <c r="F1" s="72"/>
      <c r="G1" s="72"/>
      <c r="H1" s="72"/>
      <c r="I1" s="72"/>
      <c r="J1" s="72"/>
      <c r="K1" s="72"/>
      <c r="L1" s="72"/>
      <c r="M1" s="72"/>
      <c r="N1" s="72"/>
    </row>
    <row r="2" ht="33" customHeight="1" spans="1:14">
      <c r="A2" s="75" t="s">
        <v>733</v>
      </c>
      <c r="B2" s="75"/>
      <c r="C2" s="75"/>
      <c r="D2" s="75"/>
      <c r="E2" s="75"/>
      <c r="F2" s="75"/>
      <c r="G2" s="75"/>
      <c r="H2" s="75"/>
      <c r="I2" s="75"/>
      <c r="J2" s="75"/>
      <c r="K2" s="75"/>
      <c r="L2" s="75"/>
      <c r="M2" s="75"/>
      <c r="N2" s="75"/>
    </row>
    <row r="3" ht="20.25" customHeight="1" spans="1:14">
      <c r="A3" s="298" t="s">
        <v>734</v>
      </c>
      <c r="B3" s="298"/>
      <c r="C3" s="298"/>
      <c r="D3" s="298"/>
      <c r="E3" s="298"/>
      <c r="F3" s="298"/>
      <c r="G3" s="298"/>
      <c r="H3" s="298"/>
      <c r="I3" s="333"/>
      <c r="J3" s="333"/>
      <c r="K3" s="333"/>
      <c r="L3" s="333"/>
      <c r="M3" s="333"/>
      <c r="N3" s="334" t="s">
        <v>2</v>
      </c>
    </row>
    <row r="4" ht="56.25" spans="1:14">
      <c r="A4" s="320" t="s">
        <v>584</v>
      </c>
      <c r="B4" s="276" t="s">
        <v>61</v>
      </c>
      <c r="C4" s="276" t="s">
        <v>62</v>
      </c>
      <c r="D4" s="276" t="s">
        <v>63</v>
      </c>
      <c r="E4" s="276" t="s">
        <v>4</v>
      </c>
      <c r="F4" s="276" t="s">
        <v>64</v>
      </c>
      <c r="G4" s="277" t="s">
        <v>65</v>
      </c>
      <c r="H4" s="320" t="s">
        <v>125</v>
      </c>
      <c r="I4" s="276" t="s">
        <v>61</v>
      </c>
      <c r="J4" s="276" t="s">
        <v>62</v>
      </c>
      <c r="K4" s="276" t="s">
        <v>63</v>
      </c>
      <c r="L4" s="276" t="s">
        <v>4</v>
      </c>
      <c r="M4" s="276" t="s">
        <v>64</v>
      </c>
      <c r="N4" s="277" t="s">
        <v>65</v>
      </c>
    </row>
    <row r="5" ht="20.1" customHeight="1" spans="1:15">
      <c r="A5" s="320" t="s">
        <v>67</v>
      </c>
      <c r="B5" s="321">
        <v>498339</v>
      </c>
      <c r="C5" s="321">
        <v>559389</v>
      </c>
      <c r="D5" s="321">
        <v>563466</v>
      </c>
      <c r="E5" s="321">
        <v>567062</v>
      </c>
      <c r="F5" s="322"/>
      <c r="G5" s="323"/>
      <c r="H5" s="320" t="s">
        <v>67</v>
      </c>
      <c r="I5" s="321">
        <v>498339</v>
      </c>
      <c r="J5" s="321">
        <v>559389</v>
      </c>
      <c r="K5" s="321">
        <v>563466</v>
      </c>
      <c r="L5" s="321">
        <v>567062.4</v>
      </c>
      <c r="M5" s="322"/>
      <c r="N5" s="323"/>
      <c r="O5" s="335"/>
    </row>
    <row r="6" ht="20.1" customHeight="1" spans="1:15">
      <c r="A6" s="324" t="s">
        <v>68</v>
      </c>
      <c r="B6" s="321">
        <v>387000</v>
      </c>
      <c r="C6" s="321">
        <v>380800</v>
      </c>
      <c r="D6" s="321">
        <v>380800</v>
      </c>
      <c r="E6" s="321">
        <v>384396</v>
      </c>
      <c r="F6" s="325">
        <v>100.9</v>
      </c>
      <c r="G6" s="326">
        <v>14.3</v>
      </c>
      <c r="H6" s="324" t="s">
        <v>69</v>
      </c>
      <c r="I6" s="321">
        <v>260039</v>
      </c>
      <c r="J6" s="321">
        <v>132992</v>
      </c>
      <c r="K6" s="321">
        <v>134945</v>
      </c>
      <c r="L6" s="321">
        <v>130384</v>
      </c>
      <c r="M6" s="325">
        <v>96.6</v>
      </c>
      <c r="N6" s="325">
        <v>-23.8</v>
      </c>
      <c r="O6" s="335"/>
    </row>
    <row r="7" ht="20.1" customHeight="1" spans="1:15">
      <c r="A7" s="240" t="s">
        <v>735</v>
      </c>
      <c r="B7" s="321"/>
      <c r="C7" s="321"/>
      <c r="D7" s="327"/>
      <c r="E7" s="327">
        <v>0</v>
      </c>
      <c r="F7" s="325"/>
      <c r="G7" s="326"/>
      <c r="H7" s="182" t="s">
        <v>736</v>
      </c>
      <c r="I7" s="321">
        <v>49</v>
      </c>
      <c r="J7" s="321">
        <v>96</v>
      </c>
      <c r="K7" s="321">
        <v>96</v>
      </c>
      <c r="L7" s="100">
        <v>75</v>
      </c>
      <c r="M7" s="325">
        <v>78.1</v>
      </c>
      <c r="N7" s="325"/>
      <c r="O7" s="335"/>
    </row>
    <row r="8" ht="20.1" customHeight="1" spans="1:15">
      <c r="A8" s="182" t="s">
        <v>737</v>
      </c>
      <c r="B8" s="321"/>
      <c r="C8" s="321"/>
      <c r="D8" s="327"/>
      <c r="E8" s="327">
        <v>0</v>
      </c>
      <c r="F8" s="325"/>
      <c r="G8" s="326"/>
      <c r="H8" s="182" t="s">
        <v>738</v>
      </c>
      <c r="I8" s="321">
        <v>3003</v>
      </c>
      <c r="J8" s="321">
        <v>2553</v>
      </c>
      <c r="K8" s="321">
        <v>2553</v>
      </c>
      <c r="L8" s="100">
        <v>2470</v>
      </c>
      <c r="M8" s="325">
        <v>96.7</v>
      </c>
      <c r="N8" s="325">
        <v>19</v>
      </c>
      <c r="O8" s="335"/>
    </row>
    <row r="9" ht="20.1" customHeight="1" spans="1:15">
      <c r="A9" s="182" t="s">
        <v>739</v>
      </c>
      <c r="B9" s="321"/>
      <c r="C9" s="321"/>
      <c r="D9" s="327"/>
      <c r="E9" s="327">
        <v>0</v>
      </c>
      <c r="F9" s="325"/>
      <c r="G9" s="326"/>
      <c r="H9" s="182" t="s">
        <v>740</v>
      </c>
      <c r="I9" s="321">
        <v>243292</v>
      </c>
      <c r="J9" s="321">
        <v>65671</v>
      </c>
      <c r="K9" s="321">
        <v>67624</v>
      </c>
      <c r="L9" s="100">
        <v>60845</v>
      </c>
      <c r="M9" s="325">
        <v>90</v>
      </c>
      <c r="N9" s="325">
        <v>-60.6</v>
      </c>
      <c r="O9" s="335"/>
    </row>
    <row r="10" ht="20.1" customHeight="1" spans="1:15">
      <c r="A10" s="182" t="s">
        <v>741</v>
      </c>
      <c r="B10" s="321"/>
      <c r="C10" s="321"/>
      <c r="D10" s="327"/>
      <c r="E10" s="327">
        <v>0</v>
      </c>
      <c r="F10" s="325"/>
      <c r="G10" s="326"/>
      <c r="H10" s="182" t="s">
        <v>742</v>
      </c>
      <c r="I10" s="321">
        <v>151</v>
      </c>
      <c r="J10" s="321">
        <v>210</v>
      </c>
      <c r="K10" s="321">
        <v>210</v>
      </c>
      <c r="L10" s="100">
        <v>615</v>
      </c>
      <c r="M10" s="325">
        <v>292.9</v>
      </c>
      <c r="N10" s="325">
        <v>449.1</v>
      </c>
      <c r="O10" s="335"/>
    </row>
    <row r="11" ht="20.1" customHeight="1" spans="1:15">
      <c r="A11" s="182" t="s">
        <v>743</v>
      </c>
      <c r="B11" s="321">
        <v>1200</v>
      </c>
      <c r="C11" s="321">
        <v>1200</v>
      </c>
      <c r="D11" s="321">
        <v>1200</v>
      </c>
      <c r="E11" s="100">
        <v>3435</v>
      </c>
      <c r="F11" s="325">
        <v>286.3</v>
      </c>
      <c r="G11" s="326">
        <v>147.1</v>
      </c>
      <c r="H11" s="182" t="s">
        <v>744</v>
      </c>
      <c r="I11" s="321"/>
      <c r="J11" s="321"/>
      <c r="K11" s="321"/>
      <c r="L11" s="100">
        <v>0</v>
      </c>
      <c r="M11" s="325"/>
      <c r="N11" s="325"/>
      <c r="O11" s="335"/>
    </row>
    <row r="12" ht="20.1" customHeight="1" spans="1:15">
      <c r="A12" s="182" t="s">
        <v>745</v>
      </c>
      <c r="B12" s="321">
        <v>400</v>
      </c>
      <c r="C12" s="321">
        <v>400</v>
      </c>
      <c r="D12" s="321">
        <v>400</v>
      </c>
      <c r="E12" s="100">
        <v>740</v>
      </c>
      <c r="F12" s="325">
        <v>185</v>
      </c>
      <c r="G12" s="326">
        <v>63.7</v>
      </c>
      <c r="H12" s="182" t="s">
        <v>746</v>
      </c>
      <c r="I12" s="321">
        <v>340</v>
      </c>
      <c r="J12" s="321">
        <v>51258</v>
      </c>
      <c r="K12" s="321">
        <v>51258</v>
      </c>
      <c r="L12" s="100">
        <v>52035</v>
      </c>
      <c r="M12" s="325">
        <v>101.5</v>
      </c>
      <c r="N12" s="325">
        <v>1445.4</v>
      </c>
      <c r="O12" s="335"/>
    </row>
    <row r="13" ht="20.1" customHeight="1" spans="1:15">
      <c r="A13" s="182" t="s">
        <v>747</v>
      </c>
      <c r="B13" s="321">
        <v>335400</v>
      </c>
      <c r="C13" s="321">
        <v>346200</v>
      </c>
      <c r="D13" s="321">
        <v>346200</v>
      </c>
      <c r="E13" s="100">
        <v>344136</v>
      </c>
      <c r="F13" s="325">
        <v>99.4</v>
      </c>
      <c r="G13" s="326">
        <v>9.6</v>
      </c>
      <c r="H13" s="182" t="s">
        <v>748</v>
      </c>
      <c r="I13" s="321">
        <v>13200</v>
      </c>
      <c r="J13" s="321">
        <v>13200</v>
      </c>
      <c r="K13" s="321">
        <v>13200</v>
      </c>
      <c r="L13" s="100">
        <v>14340</v>
      </c>
      <c r="M13" s="325">
        <v>108.6</v>
      </c>
      <c r="N13" s="325">
        <v>29.7</v>
      </c>
      <c r="O13" s="335"/>
    </row>
    <row r="14" ht="20.1" customHeight="1" spans="1:15">
      <c r="A14" s="182" t="s">
        <v>749</v>
      </c>
      <c r="B14" s="321"/>
      <c r="C14" s="321"/>
      <c r="D14" s="327"/>
      <c r="E14" s="100">
        <v>0</v>
      </c>
      <c r="F14" s="325"/>
      <c r="G14" s="326"/>
      <c r="H14" s="182" t="s">
        <v>750</v>
      </c>
      <c r="I14" s="321">
        <v>4</v>
      </c>
      <c r="J14" s="321">
        <v>4</v>
      </c>
      <c r="K14" s="321">
        <v>4</v>
      </c>
      <c r="L14" s="336">
        <v>4</v>
      </c>
      <c r="M14" s="325">
        <v>100</v>
      </c>
      <c r="N14" s="325">
        <v>300</v>
      </c>
      <c r="O14" s="335"/>
    </row>
    <row r="15" ht="20.1" customHeight="1" spans="1:15">
      <c r="A15" s="182" t="s">
        <v>751</v>
      </c>
      <c r="B15" s="321"/>
      <c r="C15" s="321"/>
      <c r="D15" s="327"/>
      <c r="E15" s="100">
        <v>0</v>
      </c>
      <c r="F15" s="325"/>
      <c r="G15" s="326"/>
      <c r="H15" s="182"/>
      <c r="I15" s="321"/>
      <c r="J15" s="321"/>
      <c r="K15" s="327"/>
      <c r="L15" s="327"/>
      <c r="M15" s="327"/>
      <c r="N15" s="337"/>
      <c r="O15" s="335"/>
    </row>
    <row r="16" ht="20.1" customHeight="1" spans="1:15">
      <c r="A16" s="182" t="s">
        <v>752</v>
      </c>
      <c r="B16" s="321"/>
      <c r="C16" s="321"/>
      <c r="D16" s="327"/>
      <c r="E16" s="100">
        <v>0</v>
      </c>
      <c r="F16" s="325"/>
      <c r="G16" s="326"/>
      <c r="H16" s="182"/>
      <c r="I16" s="321"/>
      <c r="J16" s="321"/>
      <c r="K16" s="327"/>
      <c r="L16" s="327"/>
      <c r="M16" s="327"/>
      <c r="N16" s="337"/>
      <c r="O16" s="335"/>
    </row>
    <row r="17" ht="20.1" customHeight="1" spans="1:15">
      <c r="A17" s="103" t="s">
        <v>753</v>
      </c>
      <c r="B17" s="321"/>
      <c r="C17" s="321"/>
      <c r="D17" s="327"/>
      <c r="E17" s="100">
        <v>0</v>
      </c>
      <c r="F17" s="325"/>
      <c r="G17" s="326"/>
      <c r="H17" s="182"/>
      <c r="I17" s="321"/>
      <c r="J17" s="321"/>
      <c r="K17" s="327"/>
      <c r="L17" s="327"/>
      <c r="M17" s="327"/>
      <c r="N17" s="337"/>
      <c r="O17" s="335"/>
    </row>
    <row r="18" ht="20.1" customHeight="1" spans="1:15">
      <c r="A18" s="103" t="s">
        <v>754</v>
      </c>
      <c r="B18" s="321"/>
      <c r="C18" s="321"/>
      <c r="D18" s="327"/>
      <c r="E18" s="100">
        <v>0</v>
      </c>
      <c r="F18" s="325"/>
      <c r="G18" s="326"/>
      <c r="H18" s="182"/>
      <c r="I18" s="321"/>
      <c r="J18" s="321"/>
      <c r="K18" s="327"/>
      <c r="L18" s="327"/>
      <c r="M18" s="327"/>
      <c r="N18" s="337"/>
      <c r="O18" s="335"/>
    </row>
    <row r="19" ht="20.1" customHeight="1" spans="1:15">
      <c r="A19" s="103" t="s">
        <v>755</v>
      </c>
      <c r="B19" s="321">
        <v>50000</v>
      </c>
      <c r="C19" s="321">
        <v>33000</v>
      </c>
      <c r="D19" s="321">
        <v>33000</v>
      </c>
      <c r="E19" s="311">
        <v>36086</v>
      </c>
      <c r="F19" s="325">
        <v>109.4</v>
      </c>
      <c r="G19" s="326">
        <v>76.9</v>
      </c>
      <c r="H19" s="182"/>
      <c r="I19" s="321"/>
      <c r="J19" s="321"/>
      <c r="K19" s="338"/>
      <c r="L19" s="338"/>
      <c r="M19" s="338"/>
      <c r="N19" s="337"/>
      <c r="O19" s="335"/>
    </row>
    <row r="20" ht="20.1" customHeight="1" spans="1:14">
      <c r="A20" s="324" t="s">
        <v>104</v>
      </c>
      <c r="B20" s="321">
        <v>111339</v>
      </c>
      <c r="C20" s="321">
        <v>178589</v>
      </c>
      <c r="D20" s="321">
        <v>182666</v>
      </c>
      <c r="E20" s="321">
        <v>182666</v>
      </c>
      <c r="F20" s="322"/>
      <c r="G20" s="287" t="s">
        <v>756</v>
      </c>
      <c r="H20" s="324" t="s">
        <v>106</v>
      </c>
      <c r="I20" s="321">
        <v>238300</v>
      </c>
      <c r="J20" s="321">
        <v>426397</v>
      </c>
      <c r="K20" s="321">
        <v>428521</v>
      </c>
      <c r="L20" s="321">
        <v>436678.4</v>
      </c>
      <c r="M20" s="322"/>
      <c r="N20" s="287" t="s">
        <v>756</v>
      </c>
    </row>
    <row r="21" ht="20.1" customHeight="1" spans="1:14">
      <c r="A21" s="103" t="s">
        <v>107</v>
      </c>
      <c r="B21" s="321">
        <v>3543</v>
      </c>
      <c r="C21" s="321">
        <v>20793</v>
      </c>
      <c r="D21" s="321">
        <v>24870</v>
      </c>
      <c r="E21" s="321">
        <v>24870</v>
      </c>
      <c r="F21" s="328"/>
      <c r="G21" s="329"/>
      <c r="H21" s="86" t="s">
        <v>757</v>
      </c>
      <c r="I21" s="321"/>
      <c r="J21" s="321">
        <v>10923</v>
      </c>
      <c r="K21" s="89">
        <v>10923</v>
      </c>
      <c r="L21" s="89">
        <v>13157</v>
      </c>
      <c r="M21" s="328"/>
      <c r="N21" s="329"/>
    </row>
    <row r="22" ht="20.1" customHeight="1" spans="1:14">
      <c r="A22" s="103" t="s">
        <v>109</v>
      </c>
      <c r="B22" s="321"/>
      <c r="C22" s="321"/>
      <c r="D22" s="328"/>
      <c r="E22" s="328"/>
      <c r="F22" s="328"/>
      <c r="G22" s="329"/>
      <c r="H22" s="148" t="s">
        <v>758</v>
      </c>
      <c r="I22" s="321">
        <v>2600</v>
      </c>
      <c r="J22" s="321">
        <v>2600</v>
      </c>
      <c r="K22" s="89">
        <v>4724</v>
      </c>
      <c r="L22" s="89">
        <v>4724</v>
      </c>
      <c r="M22" s="328"/>
      <c r="N22" s="329"/>
    </row>
    <row r="23" ht="20.1" customHeight="1" spans="1:14">
      <c r="A23" s="146" t="s">
        <v>759</v>
      </c>
      <c r="B23" s="321">
        <v>65700</v>
      </c>
      <c r="C23" s="321">
        <v>115700</v>
      </c>
      <c r="D23" s="321">
        <v>115700</v>
      </c>
      <c r="E23" s="321">
        <v>115700</v>
      </c>
      <c r="F23" s="328"/>
      <c r="G23" s="330"/>
      <c r="H23" s="103" t="s">
        <v>760</v>
      </c>
      <c r="I23" s="321">
        <v>170000</v>
      </c>
      <c r="J23" s="321">
        <v>347174</v>
      </c>
      <c r="K23" s="321">
        <v>347174</v>
      </c>
      <c r="L23" s="321">
        <v>347174</v>
      </c>
      <c r="M23" s="328"/>
      <c r="N23" s="330"/>
    </row>
    <row r="24" ht="20.1" customHeight="1" spans="1:14">
      <c r="A24" s="146" t="s">
        <v>761</v>
      </c>
      <c r="B24" s="321"/>
      <c r="C24" s="321">
        <v>50000</v>
      </c>
      <c r="D24" s="321">
        <v>50000</v>
      </c>
      <c r="E24" s="321">
        <v>50000</v>
      </c>
      <c r="F24" s="328"/>
      <c r="G24" s="331"/>
      <c r="H24" s="146" t="s">
        <v>762</v>
      </c>
      <c r="I24" s="321">
        <v>65700</v>
      </c>
      <c r="J24" s="321">
        <v>65700</v>
      </c>
      <c r="K24" s="321">
        <v>65700</v>
      </c>
      <c r="L24" s="321">
        <v>65700</v>
      </c>
      <c r="M24" s="328"/>
      <c r="N24" s="331"/>
    </row>
    <row r="25" ht="20.1" customHeight="1" spans="1:14">
      <c r="A25" s="146" t="s">
        <v>763</v>
      </c>
      <c r="B25" s="321">
        <v>65700</v>
      </c>
      <c r="C25" s="321">
        <v>65700</v>
      </c>
      <c r="D25" s="321">
        <v>65700</v>
      </c>
      <c r="E25" s="321">
        <v>65700</v>
      </c>
      <c r="F25" s="328"/>
      <c r="G25" s="331"/>
      <c r="H25" s="148" t="s">
        <v>764</v>
      </c>
      <c r="I25" s="321">
        <v>65700</v>
      </c>
      <c r="J25" s="321">
        <v>65700</v>
      </c>
      <c r="K25" s="321">
        <v>65700</v>
      </c>
      <c r="L25" s="321">
        <v>65700</v>
      </c>
      <c r="M25" s="328"/>
      <c r="N25" s="331"/>
    </row>
    <row r="26" ht="20.1" customHeight="1" spans="1:14">
      <c r="A26" s="103" t="s">
        <v>765</v>
      </c>
      <c r="B26" s="321">
        <v>42096</v>
      </c>
      <c r="C26" s="321">
        <v>42096</v>
      </c>
      <c r="D26" s="321">
        <v>42096</v>
      </c>
      <c r="E26" s="321">
        <v>42096</v>
      </c>
      <c r="F26" s="328"/>
      <c r="G26" s="331"/>
      <c r="H26" s="146" t="s">
        <v>766</v>
      </c>
      <c r="I26" s="321"/>
      <c r="J26" s="321"/>
      <c r="K26" s="328"/>
      <c r="L26" s="321"/>
      <c r="M26" s="328"/>
      <c r="N26" s="331"/>
    </row>
    <row r="27" ht="20.1" customHeight="1" spans="1:14">
      <c r="A27" s="329"/>
      <c r="B27" s="329"/>
      <c r="C27" s="329"/>
      <c r="D27" s="329"/>
      <c r="E27" s="329"/>
      <c r="F27" s="329"/>
      <c r="G27" s="329"/>
      <c r="H27" s="103" t="s">
        <v>120</v>
      </c>
      <c r="I27" s="329"/>
      <c r="J27" s="329"/>
      <c r="K27" s="329"/>
      <c r="L27" s="321">
        <v>5923.40000000002</v>
      </c>
      <c r="M27" s="329"/>
      <c r="N27" s="329"/>
    </row>
    <row r="28" ht="37.5" customHeight="1" spans="1:14">
      <c r="A28" s="332" t="s">
        <v>767</v>
      </c>
      <c r="B28" s="332"/>
      <c r="C28" s="332"/>
      <c r="D28" s="332"/>
      <c r="E28" s="332"/>
      <c r="F28" s="332"/>
      <c r="G28" s="332"/>
      <c r="H28" s="332"/>
      <c r="I28" s="332"/>
      <c r="J28" s="332"/>
      <c r="K28" s="332"/>
      <c r="L28" s="332"/>
      <c r="M28" s="332"/>
      <c r="N28" s="332"/>
    </row>
    <row r="29" ht="20.1" customHeight="1" spans="7:14">
      <c r="G29" s="319"/>
      <c r="N29" s="319"/>
    </row>
    <row r="30" ht="20.1" customHeight="1" spans="7:14">
      <c r="G30" s="319"/>
      <c r="N30" s="319"/>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316" customFormat="1" ht="20.1" customHeight="1" spans="2:14">
      <c r="B50" s="317"/>
      <c r="C50" s="317"/>
      <c r="D50" s="317"/>
      <c r="E50" s="317"/>
      <c r="F50" s="317"/>
      <c r="G50" s="317"/>
      <c r="H50" s="318"/>
      <c r="I50" s="317"/>
      <c r="J50" s="317"/>
      <c r="K50" s="317"/>
      <c r="L50" s="317"/>
      <c r="M50" s="317"/>
      <c r="N50" s="317"/>
    </row>
    <row r="51" s="316" customFormat="1" ht="20.1" customHeight="1" spans="2:14">
      <c r="B51" s="317"/>
      <c r="C51" s="317"/>
      <c r="D51" s="317"/>
      <c r="E51" s="317"/>
      <c r="F51" s="317"/>
      <c r="G51" s="317"/>
      <c r="H51" s="318"/>
      <c r="I51" s="317"/>
      <c r="J51" s="317"/>
      <c r="K51" s="317"/>
      <c r="L51" s="317"/>
      <c r="M51" s="317"/>
      <c r="N51" s="317"/>
    </row>
    <row r="52" s="316" customFormat="1" ht="20.1" customHeight="1" spans="2:14">
      <c r="B52" s="317"/>
      <c r="C52" s="317"/>
      <c r="D52" s="317"/>
      <c r="E52" s="317"/>
      <c r="F52" s="317"/>
      <c r="G52" s="317"/>
      <c r="H52" s="318"/>
      <c r="I52" s="317"/>
      <c r="J52" s="317"/>
      <c r="K52" s="317"/>
      <c r="L52" s="317"/>
      <c r="M52" s="317"/>
      <c r="N52" s="317"/>
    </row>
    <row r="53" s="316" customFormat="1" ht="20.1" customHeight="1" spans="2:14">
      <c r="B53" s="317"/>
      <c r="C53" s="317"/>
      <c r="D53" s="317"/>
      <c r="E53" s="317"/>
      <c r="F53" s="317"/>
      <c r="G53" s="317"/>
      <c r="H53" s="318"/>
      <c r="I53" s="317"/>
      <c r="J53" s="317"/>
      <c r="K53" s="317"/>
      <c r="L53" s="317"/>
      <c r="M53" s="317"/>
      <c r="N53" s="317"/>
    </row>
    <row r="54" s="316" customFormat="1" ht="20.1" customHeight="1" spans="2:14">
      <c r="B54" s="317"/>
      <c r="C54" s="317"/>
      <c r="D54" s="317"/>
      <c r="E54" s="317"/>
      <c r="F54" s="317"/>
      <c r="G54" s="317"/>
      <c r="H54" s="318"/>
      <c r="I54" s="317"/>
      <c r="J54" s="317"/>
      <c r="K54" s="317"/>
      <c r="L54" s="317"/>
      <c r="M54" s="317"/>
      <c r="N54" s="317"/>
    </row>
    <row r="55" s="316" customFormat="1" ht="20.1" customHeight="1" spans="2:14">
      <c r="B55" s="317"/>
      <c r="C55" s="317"/>
      <c r="D55" s="317"/>
      <c r="E55" s="317"/>
      <c r="F55" s="317"/>
      <c r="G55" s="317"/>
      <c r="H55" s="318"/>
      <c r="I55" s="317"/>
      <c r="J55" s="317"/>
      <c r="K55" s="317"/>
      <c r="L55" s="317"/>
      <c r="M55" s="317"/>
      <c r="N55" s="317"/>
    </row>
    <row r="56" s="316" customFormat="1" ht="20.1" customHeight="1" spans="2:14">
      <c r="B56" s="317"/>
      <c r="C56" s="317"/>
      <c r="D56" s="317"/>
      <c r="E56" s="317"/>
      <c r="F56" s="317"/>
      <c r="G56" s="317"/>
      <c r="H56" s="318"/>
      <c r="I56" s="317"/>
      <c r="J56" s="317"/>
      <c r="K56" s="317"/>
      <c r="L56" s="317"/>
      <c r="M56" s="317"/>
      <c r="N56" s="317"/>
    </row>
  </sheetData>
  <mergeCells count="4">
    <mergeCell ref="A1:H1"/>
    <mergeCell ref="A2:N2"/>
    <mergeCell ref="A3:H3"/>
    <mergeCell ref="A28:N28"/>
  </mergeCells>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46"/>
  <sheetViews>
    <sheetView workbookViewId="0">
      <selection activeCell="F14" sqref="F14"/>
    </sheetView>
  </sheetViews>
  <sheetFormatPr defaultColWidth="9" defaultRowHeight="14.25" outlineLevelCol="2"/>
  <cols>
    <col min="1" max="1" width="56.875" style="303" customWidth="1"/>
    <col min="2" max="2" width="17.625" style="303" customWidth="1"/>
    <col min="3" max="3" width="11.625" style="304" customWidth="1"/>
    <col min="4" max="16384" width="9" style="304"/>
  </cols>
  <sheetData>
    <row r="1" ht="18" customHeight="1" spans="1:2">
      <c r="A1" s="305" t="s">
        <v>768</v>
      </c>
      <c r="B1" s="305"/>
    </row>
    <row r="2" ht="24" spans="1:2">
      <c r="A2" s="306" t="s">
        <v>769</v>
      </c>
      <c r="B2" s="306"/>
    </row>
    <row r="3" ht="20.25" customHeight="1" spans="1:2">
      <c r="A3" s="307"/>
      <c r="B3" s="153" t="s">
        <v>2</v>
      </c>
    </row>
    <row r="4" ht="20.1" customHeight="1" spans="1:2">
      <c r="A4" s="308" t="s">
        <v>125</v>
      </c>
      <c r="B4" s="309" t="s">
        <v>4</v>
      </c>
    </row>
    <row r="5" ht="20.1" customHeight="1" spans="1:2">
      <c r="A5" s="310" t="s">
        <v>69</v>
      </c>
      <c r="B5" s="91">
        <v>130383.73</v>
      </c>
    </row>
    <row r="6" ht="18.75" customHeight="1" spans="1:3">
      <c r="A6" s="240" t="s">
        <v>269</v>
      </c>
      <c r="B6" s="311">
        <v>75</v>
      </c>
      <c r="C6" s="312"/>
    </row>
    <row r="7" ht="18.75" customHeight="1" spans="1:3">
      <c r="A7" s="240" t="s">
        <v>770</v>
      </c>
      <c r="B7" s="311">
        <v>75</v>
      </c>
      <c r="C7" s="312"/>
    </row>
    <row r="8" ht="18.75" customHeight="1" spans="1:3">
      <c r="A8" s="240" t="s">
        <v>771</v>
      </c>
      <c r="B8" s="311">
        <v>75</v>
      </c>
      <c r="C8" s="312"/>
    </row>
    <row r="9" ht="18.75" customHeight="1" spans="1:3">
      <c r="A9" s="240" t="s">
        <v>298</v>
      </c>
      <c r="B9" s="311">
        <v>2470</v>
      </c>
      <c r="C9" s="312"/>
    </row>
    <row r="10" ht="18.75" customHeight="1" spans="1:3">
      <c r="A10" s="240" t="s">
        <v>772</v>
      </c>
      <c r="B10" s="311">
        <v>2470</v>
      </c>
      <c r="C10" s="312"/>
    </row>
    <row r="11" ht="18.75" customHeight="1" spans="1:3">
      <c r="A11" s="240" t="s">
        <v>773</v>
      </c>
      <c r="B11" s="311">
        <v>1443</v>
      </c>
      <c r="C11" s="312"/>
    </row>
    <row r="12" ht="18.75" customHeight="1" spans="1:3">
      <c r="A12" s="240" t="s">
        <v>774</v>
      </c>
      <c r="B12" s="311">
        <v>1026</v>
      </c>
      <c r="C12" s="312"/>
    </row>
    <row r="13" ht="18.75" customHeight="1" spans="1:3">
      <c r="A13" s="240" t="s">
        <v>431</v>
      </c>
      <c r="B13" s="313">
        <f>60844+1</f>
        <v>60845</v>
      </c>
      <c r="C13" s="312"/>
    </row>
    <row r="14" ht="18.75" customHeight="1" spans="1:3">
      <c r="A14" s="240" t="s">
        <v>775</v>
      </c>
      <c r="B14" s="311">
        <v>57710</v>
      </c>
      <c r="C14" s="312"/>
    </row>
    <row r="15" ht="18.75" customHeight="1" spans="1:3">
      <c r="A15" s="240" t="s">
        <v>776</v>
      </c>
      <c r="B15" s="311">
        <v>46016</v>
      </c>
      <c r="C15" s="312"/>
    </row>
    <row r="16" ht="18.75" customHeight="1" spans="1:3">
      <c r="A16" s="240" t="s">
        <v>777</v>
      </c>
      <c r="B16" s="311">
        <v>11229</v>
      </c>
      <c r="C16" s="312"/>
    </row>
    <row r="17" ht="18.75" customHeight="1" spans="1:3">
      <c r="A17" s="240" t="s">
        <v>778</v>
      </c>
      <c r="B17" s="311">
        <v>100</v>
      </c>
      <c r="C17" s="312"/>
    </row>
    <row r="18" ht="18.75" customHeight="1" spans="1:3">
      <c r="A18" s="240" t="s">
        <v>779</v>
      </c>
      <c r="B18" s="311">
        <v>365</v>
      </c>
      <c r="C18" s="312"/>
    </row>
    <row r="19" ht="18.75" customHeight="1" spans="1:3">
      <c r="A19" s="240" t="s">
        <v>780</v>
      </c>
      <c r="B19" s="311">
        <v>215</v>
      </c>
      <c r="C19" s="312"/>
    </row>
    <row r="20" ht="18.75" customHeight="1" spans="1:3">
      <c r="A20" s="240" t="s">
        <v>776</v>
      </c>
      <c r="B20" s="311">
        <v>215</v>
      </c>
      <c r="C20" s="312"/>
    </row>
    <row r="21" ht="18.75" customHeight="1" spans="1:3">
      <c r="A21" s="240" t="s">
        <v>781</v>
      </c>
      <c r="B21" s="311">
        <v>204</v>
      </c>
      <c r="C21" s="312"/>
    </row>
    <row r="22" ht="18.75" customHeight="1" spans="1:3">
      <c r="A22" s="240" t="s">
        <v>782</v>
      </c>
      <c r="B22" s="311">
        <v>2715</v>
      </c>
      <c r="C22" s="312"/>
    </row>
    <row r="23" ht="18.75" customHeight="1" spans="1:3">
      <c r="A23" s="240" t="s">
        <v>783</v>
      </c>
      <c r="B23" s="311">
        <v>2715</v>
      </c>
      <c r="C23" s="312"/>
    </row>
    <row r="24" ht="18.75" customHeight="1" spans="1:3">
      <c r="A24" s="240" t="s">
        <v>448</v>
      </c>
      <c r="B24" s="311">
        <v>615</v>
      </c>
      <c r="C24" s="312"/>
    </row>
    <row r="25" ht="18.75" customHeight="1" spans="1:3">
      <c r="A25" s="240" t="s">
        <v>784</v>
      </c>
      <c r="B25" s="311">
        <v>575</v>
      </c>
      <c r="C25" s="312"/>
    </row>
    <row r="26" ht="18.75" customHeight="1" spans="1:3">
      <c r="A26" s="240" t="s">
        <v>774</v>
      </c>
      <c r="B26" s="311">
        <v>575</v>
      </c>
      <c r="C26" s="312"/>
    </row>
    <row r="27" ht="18.75" customHeight="1" spans="1:3">
      <c r="A27" s="240" t="s">
        <v>785</v>
      </c>
      <c r="B27" s="311">
        <v>40</v>
      </c>
      <c r="C27" s="312"/>
    </row>
    <row r="28" ht="18.75" customHeight="1" spans="1:3">
      <c r="A28" s="240" t="s">
        <v>786</v>
      </c>
      <c r="B28" s="311">
        <v>40</v>
      </c>
      <c r="C28" s="312"/>
    </row>
    <row r="29" ht="18.75" customHeight="1" spans="1:3">
      <c r="A29" s="240" t="s">
        <v>573</v>
      </c>
      <c r="B29" s="311">
        <v>52035</v>
      </c>
      <c r="C29" s="312"/>
    </row>
    <row r="30" ht="18.75" customHeight="1" spans="1:3">
      <c r="A30" s="240" t="s">
        <v>787</v>
      </c>
      <c r="B30" s="311">
        <v>50000</v>
      </c>
      <c r="C30" s="312"/>
    </row>
    <row r="31" ht="18.75" customHeight="1" spans="1:3">
      <c r="A31" s="240" t="s">
        <v>788</v>
      </c>
      <c r="B31" s="311">
        <v>50000</v>
      </c>
      <c r="C31" s="312"/>
    </row>
    <row r="32" ht="18.75" customHeight="1" spans="1:3">
      <c r="A32" s="240" t="s">
        <v>789</v>
      </c>
      <c r="B32" s="311">
        <v>9</v>
      </c>
      <c r="C32" s="312"/>
    </row>
    <row r="33" ht="18.75" customHeight="1" spans="1:3">
      <c r="A33" s="240" t="s">
        <v>790</v>
      </c>
      <c r="B33" s="311">
        <v>9</v>
      </c>
      <c r="C33" s="312"/>
    </row>
    <row r="34" ht="18.75" customHeight="1" spans="1:3">
      <c r="A34" s="240" t="s">
        <v>791</v>
      </c>
      <c r="B34" s="311">
        <v>2026</v>
      </c>
      <c r="C34" s="312"/>
    </row>
    <row r="35" ht="18.75" customHeight="1" spans="1:3">
      <c r="A35" s="240" t="s">
        <v>792</v>
      </c>
      <c r="B35" s="311">
        <v>581</v>
      </c>
      <c r="C35" s="312"/>
    </row>
    <row r="36" ht="18.75" customHeight="1" spans="1:3">
      <c r="A36" s="240" t="s">
        <v>793</v>
      </c>
      <c r="B36" s="311">
        <v>919</v>
      </c>
      <c r="C36" s="312"/>
    </row>
    <row r="37" ht="18.75" customHeight="1" spans="1:3">
      <c r="A37" s="240" t="s">
        <v>794</v>
      </c>
      <c r="B37" s="311">
        <v>219</v>
      </c>
      <c r="C37" s="312"/>
    </row>
    <row r="38" ht="18.75" customHeight="1" spans="1:3">
      <c r="A38" s="240" t="s">
        <v>795</v>
      </c>
      <c r="B38" s="311">
        <v>142</v>
      </c>
      <c r="C38" s="312"/>
    </row>
    <row r="39" ht="18.75" customHeight="1" spans="1:3">
      <c r="A39" s="240" t="s">
        <v>796</v>
      </c>
      <c r="B39" s="311">
        <v>165</v>
      </c>
      <c r="C39" s="312"/>
    </row>
    <row r="40" ht="18.75" customHeight="1" spans="1:3">
      <c r="A40" s="240" t="s">
        <v>576</v>
      </c>
      <c r="B40" s="311">
        <v>14340</v>
      </c>
      <c r="C40" s="312"/>
    </row>
    <row r="41" ht="18.75" customHeight="1" spans="1:3">
      <c r="A41" s="240" t="s">
        <v>797</v>
      </c>
      <c r="B41" s="311">
        <v>14340</v>
      </c>
      <c r="C41" s="312"/>
    </row>
    <row r="42" ht="18.75" customHeight="1" spans="1:3">
      <c r="A42" s="240" t="s">
        <v>798</v>
      </c>
      <c r="B42" s="311">
        <v>14340</v>
      </c>
      <c r="C42" s="312"/>
    </row>
    <row r="43" ht="18.75" customHeight="1" spans="1:3">
      <c r="A43" s="240" t="s">
        <v>579</v>
      </c>
      <c r="B43" s="311">
        <v>4</v>
      </c>
      <c r="C43" s="312"/>
    </row>
    <row r="44" ht="18.75" customHeight="1" spans="1:3">
      <c r="A44" s="240" t="s">
        <v>799</v>
      </c>
      <c r="B44" s="311">
        <v>4</v>
      </c>
      <c r="C44" s="312"/>
    </row>
    <row r="45" ht="18.75" customHeight="1" spans="1:3">
      <c r="A45" s="240" t="s">
        <v>800</v>
      </c>
      <c r="B45" s="311">
        <v>4</v>
      </c>
      <c r="C45" s="312"/>
    </row>
    <row r="46" ht="35.25" customHeight="1" spans="1:2">
      <c r="A46" s="314" t="s">
        <v>801</v>
      </c>
      <c r="B46" s="315"/>
    </row>
  </sheetData>
  <autoFilter ref="A4:B46">
    <extLst/>
  </autoFilter>
  <mergeCells count="3">
    <mergeCell ref="A1:B1"/>
    <mergeCell ref="A2:B2"/>
    <mergeCell ref="A46:B46"/>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01-2019全区收入</vt:lpstr>
      <vt:lpstr>02-2019全区支出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 </vt:lpstr>
      <vt:lpstr>25-2020新增债券安排</vt:lpstr>
      <vt:lpstr>26-2019债务限额、余额</vt:lpstr>
      <vt:lpstr>27-2019、2020一般债务余额</vt:lpstr>
      <vt:lpstr>28-2019、2020专项债务余额</vt:lpstr>
      <vt:lpstr>29-债务还本付息</vt:lpstr>
      <vt:lpstr>30-2020年提前下达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2020-01-15T07:42:00Z</cp:lastPrinted>
  <dcterms:modified xsi:type="dcterms:W3CDTF">2020-03-07T02:44:38Z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